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izia Generale da pubblicare\demanio Bosco Salice_fg_34_35_36p\"/>
    </mc:Choice>
  </mc:AlternateContent>
  <xr:revisionPtr revIDLastSave="0" documentId="13_ncr:1_{B942BF79-7AA1-49C1-8C15-1AE0990638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1'!$A$1:$L$400</definedName>
  </definedNames>
  <calcPr calcId="181029"/>
</workbook>
</file>

<file path=xl/calcChain.xml><?xml version="1.0" encoding="utf-8"?>
<calcChain xmlns="http://schemas.openxmlformats.org/spreadsheetml/2006/main">
  <c r="I38" i="1" l="1"/>
  <c r="J38" i="1" s="1"/>
  <c r="I175" i="1"/>
  <c r="J175" i="1" s="1"/>
  <c r="I399" i="1"/>
  <c r="K399" i="1" s="1"/>
  <c r="I75" i="1"/>
  <c r="J75" i="1" s="1"/>
  <c r="I400" i="1"/>
  <c r="K400" i="1" s="1"/>
  <c r="I17" i="1"/>
  <c r="J17" i="1" s="1"/>
  <c r="I18" i="1"/>
  <c r="J18" i="1" s="1"/>
  <c r="I19" i="1"/>
  <c r="J19" i="1" s="1"/>
  <c r="I24" i="1"/>
  <c r="J24" i="1" s="1"/>
  <c r="I34" i="1"/>
  <c r="J34" i="1" s="1"/>
  <c r="I35" i="1"/>
  <c r="I36" i="1"/>
  <c r="I37" i="1"/>
  <c r="J37" i="1" s="1"/>
  <c r="I68" i="1"/>
  <c r="J68" i="1" s="1"/>
  <c r="I76" i="1"/>
  <c r="J76" i="1" s="1"/>
  <c r="I156" i="1"/>
  <c r="I176" i="1"/>
  <c r="J176" i="1" s="1"/>
  <c r="I183" i="1"/>
  <c r="J183" i="1" s="1"/>
  <c r="I211" i="1"/>
  <c r="J211" i="1" s="1"/>
  <c r="I212" i="1"/>
  <c r="J212" i="1" s="1"/>
  <c r="I213" i="1"/>
  <c r="J213" i="1" s="1"/>
  <c r="I231" i="1"/>
  <c r="I237" i="1"/>
  <c r="J237" i="1" s="1"/>
  <c r="I307" i="1"/>
  <c r="J307" i="1" s="1"/>
  <c r="I308" i="1"/>
  <c r="J308" i="1" s="1"/>
  <c r="I363" i="1"/>
  <c r="J363" i="1" s="1"/>
  <c r="I364" i="1"/>
  <c r="J364" i="1" s="1"/>
  <c r="I365" i="1"/>
  <c r="J365" i="1" s="1"/>
  <c r="I366" i="1"/>
  <c r="J366" i="1" s="1"/>
  <c r="I370" i="1"/>
  <c r="J370" i="1" s="1"/>
  <c r="I371" i="1"/>
  <c r="J371" i="1" s="1"/>
  <c r="I372" i="1"/>
  <c r="J372" i="1" s="1"/>
  <c r="I376" i="1"/>
  <c r="I377" i="1"/>
  <c r="I381" i="1"/>
  <c r="J381" i="1" s="1"/>
  <c r="I382" i="1"/>
  <c r="J382" i="1" s="1"/>
  <c r="G398" i="1"/>
  <c r="I398" i="1" s="1"/>
  <c r="J398" i="1" s="1"/>
  <c r="G394" i="1"/>
  <c r="I394" i="1" s="1"/>
  <c r="J394" i="1" s="1"/>
  <c r="G390" i="1"/>
  <c r="I390" i="1" s="1"/>
  <c r="G385" i="1"/>
  <c r="I385" i="1" s="1"/>
  <c r="G380" i="1"/>
  <c r="I380" i="1" s="1"/>
  <c r="J380" i="1" s="1"/>
  <c r="G375" i="1"/>
  <c r="I375" i="1" s="1"/>
  <c r="J375" i="1" s="1"/>
  <c r="G369" i="1"/>
  <c r="I369" i="1" s="1"/>
  <c r="J369" i="1" s="1"/>
  <c r="G362" i="1"/>
  <c r="I362" i="1" s="1"/>
  <c r="J362" i="1" s="1"/>
  <c r="G356" i="1"/>
  <c r="I356" i="1" s="1"/>
  <c r="G352" i="1"/>
  <c r="I352" i="1" s="1"/>
  <c r="J352" i="1" s="1"/>
  <c r="G349" i="1"/>
  <c r="I349" i="1" s="1"/>
  <c r="J349" i="1" s="1"/>
  <c r="G346" i="1"/>
  <c r="I346" i="1" s="1"/>
  <c r="J346" i="1" s="1"/>
  <c r="G341" i="1"/>
  <c r="I341" i="1" s="1"/>
  <c r="J341" i="1" s="1"/>
  <c r="G331" i="1"/>
  <c r="I331" i="1" s="1"/>
  <c r="J331" i="1" s="1"/>
  <c r="G337" i="1"/>
  <c r="I337" i="1" s="1"/>
  <c r="G327" i="1"/>
  <c r="I327" i="1" s="1"/>
  <c r="G315" i="1"/>
  <c r="I315" i="1" s="1"/>
  <c r="J315" i="1" s="1"/>
  <c r="G311" i="1"/>
  <c r="I311" i="1" s="1"/>
  <c r="J311" i="1" s="1"/>
  <c r="G306" i="1"/>
  <c r="I306" i="1" s="1"/>
  <c r="J306" i="1" s="1"/>
  <c r="G303" i="1"/>
  <c r="I303" i="1" s="1"/>
  <c r="J303" i="1" s="1"/>
  <c r="G300" i="1"/>
  <c r="I300" i="1" s="1"/>
  <c r="G294" i="1"/>
  <c r="I294" i="1" s="1"/>
  <c r="J294" i="1" s="1"/>
  <c r="G288" i="1"/>
  <c r="I288" i="1" s="1"/>
  <c r="J288" i="1" s="1"/>
  <c r="G279" i="1"/>
  <c r="I279" i="1" s="1"/>
  <c r="J279" i="1" s="1"/>
  <c r="G276" i="1"/>
  <c r="I276" i="1" s="1"/>
  <c r="J276" i="1" s="1"/>
  <c r="G273" i="1"/>
  <c r="I273" i="1" s="1"/>
  <c r="J273" i="1" s="1"/>
  <c r="G270" i="1"/>
  <c r="I270" i="1" s="1"/>
  <c r="G264" i="1"/>
  <c r="I264" i="1" s="1"/>
  <c r="J264" i="1" s="1"/>
  <c r="G249" i="1"/>
  <c r="I249" i="1" s="1"/>
  <c r="J249" i="1" s="1"/>
  <c r="G260" i="1"/>
  <c r="I260" i="1" s="1"/>
  <c r="J260" i="1" s="1"/>
  <c r="G246" i="1"/>
  <c r="I246" i="1" s="1"/>
  <c r="J246" i="1" s="1"/>
  <c r="G243" i="1"/>
  <c r="I243" i="1" s="1"/>
  <c r="J243" i="1" s="1"/>
  <c r="G240" i="1"/>
  <c r="I240" i="1" s="1"/>
  <c r="G236" i="1"/>
  <c r="I236" i="1" s="1"/>
  <c r="J236" i="1" s="1"/>
  <c r="G230" i="1"/>
  <c r="I230" i="1" s="1"/>
  <c r="J230" i="1" s="1"/>
  <c r="G224" i="1"/>
  <c r="I224" i="1" s="1"/>
  <c r="J224" i="1" s="1"/>
  <c r="G218" i="1"/>
  <c r="I218" i="1" s="1"/>
  <c r="J218" i="1" s="1"/>
  <c r="G210" i="1"/>
  <c r="I210" i="1" s="1"/>
  <c r="J210" i="1" s="1"/>
  <c r="G203" i="1"/>
  <c r="I203" i="1" s="1"/>
  <c r="G191" i="1"/>
  <c r="I191" i="1" s="1"/>
  <c r="J191" i="1" s="1"/>
  <c r="G200" i="1"/>
  <c r="I200" i="1" s="1"/>
  <c r="J200" i="1" s="1"/>
  <c r="G179" i="1"/>
  <c r="I179" i="1" s="1"/>
  <c r="J179" i="1" s="1"/>
  <c r="L175" i="1" l="1"/>
  <c r="K175" i="1"/>
  <c r="J399" i="1"/>
  <c r="L399" i="1" s="1"/>
  <c r="K75" i="1"/>
  <c r="L75" i="1" s="1"/>
  <c r="J400" i="1"/>
  <c r="L400" i="1" s="1"/>
  <c r="K200" i="1"/>
  <c r="L200" i="1" s="1"/>
  <c r="K224" i="1"/>
  <c r="L224" i="1" s="1"/>
  <c r="K364" i="1"/>
  <c r="L364" i="1" s="1"/>
  <c r="K346" i="1"/>
  <c r="L346" i="1" s="1"/>
  <c r="K68" i="1"/>
  <c r="L68" i="1" s="1"/>
  <c r="K294" i="1"/>
  <c r="L294" i="1" s="1"/>
  <c r="K366" i="1"/>
  <c r="L366" i="1" s="1"/>
  <c r="K191" i="1"/>
  <c r="L191" i="1" s="1"/>
  <c r="K308" i="1"/>
  <c r="L308" i="1" s="1"/>
  <c r="K375" i="1"/>
  <c r="L375" i="1" s="1"/>
  <c r="K17" i="1"/>
  <c r="L17" i="1" s="1"/>
  <c r="K230" i="1"/>
  <c r="L230" i="1" s="1"/>
  <c r="K349" i="1"/>
  <c r="L349" i="1" s="1"/>
  <c r="K365" i="1"/>
  <c r="L365" i="1" s="1"/>
  <c r="K19" i="1"/>
  <c r="L19" i="1" s="1"/>
  <c r="K212" i="1"/>
  <c r="L212" i="1" s="1"/>
  <c r="K237" i="1"/>
  <c r="L237" i="1" s="1"/>
  <c r="K352" i="1"/>
  <c r="L352" i="1" s="1"/>
  <c r="K382" i="1"/>
  <c r="L382" i="1" s="1"/>
  <c r="K38" i="1"/>
  <c r="L38" i="1" s="1"/>
  <c r="K381" i="1"/>
  <c r="L381" i="1" s="1"/>
  <c r="K311" i="1"/>
  <c r="L311" i="1" s="1"/>
  <c r="K24" i="1"/>
  <c r="L24" i="1" s="1"/>
  <c r="K176" i="1"/>
  <c r="L176" i="1" s="1"/>
  <c r="K218" i="1"/>
  <c r="L218" i="1" s="1"/>
  <c r="K260" i="1"/>
  <c r="L260" i="1" s="1"/>
  <c r="K315" i="1"/>
  <c r="L315" i="1" s="1"/>
  <c r="K363" i="1"/>
  <c r="L363" i="1" s="1"/>
  <c r="K372" i="1"/>
  <c r="L372" i="1" s="1"/>
  <c r="J327" i="1"/>
  <c r="K327" i="1"/>
  <c r="J377" i="1"/>
  <c r="K377" i="1"/>
  <c r="J36" i="1"/>
  <c r="K36" i="1"/>
  <c r="J203" i="1"/>
  <c r="K203" i="1"/>
  <c r="J390" i="1"/>
  <c r="K390" i="1"/>
  <c r="J35" i="1"/>
  <c r="K35" i="1"/>
  <c r="K213" i="1"/>
  <c r="L213" i="1" s="1"/>
  <c r="J385" i="1"/>
  <c r="K385" i="1"/>
  <c r="J231" i="1"/>
  <c r="K231" i="1"/>
  <c r="J270" i="1"/>
  <c r="K270" i="1"/>
  <c r="J337" i="1"/>
  <c r="K337" i="1"/>
  <c r="J376" i="1"/>
  <c r="K376" i="1"/>
  <c r="J240" i="1"/>
  <c r="K240" i="1"/>
  <c r="J300" i="1"/>
  <c r="K300" i="1"/>
  <c r="J356" i="1"/>
  <c r="K356" i="1"/>
  <c r="J156" i="1"/>
  <c r="K156" i="1"/>
  <c r="K264" i="1"/>
  <c r="L264" i="1" s="1"/>
  <c r="K243" i="1"/>
  <c r="L243" i="1" s="1"/>
  <c r="K303" i="1"/>
  <c r="L303" i="1" s="1"/>
  <c r="K210" i="1"/>
  <c r="L210" i="1" s="1"/>
  <c r="K246" i="1"/>
  <c r="L246" i="1" s="1"/>
  <c r="K306" i="1"/>
  <c r="L306" i="1" s="1"/>
  <c r="K18" i="1"/>
  <c r="L18" i="1" s="1"/>
  <c r="K211" i="1"/>
  <c r="L211" i="1" s="1"/>
  <c r="K249" i="1"/>
  <c r="L249" i="1" s="1"/>
  <c r="K307" i="1"/>
  <c r="L307" i="1" s="1"/>
  <c r="K362" i="1"/>
  <c r="L362" i="1" s="1"/>
  <c r="K380" i="1"/>
  <c r="L380" i="1" s="1"/>
  <c r="K34" i="1"/>
  <c r="L34" i="1" s="1"/>
  <c r="K76" i="1"/>
  <c r="L76" i="1" s="1"/>
  <c r="K273" i="1"/>
  <c r="L273" i="1" s="1"/>
  <c r="K276" i="1"/>
  <c r="L276" i="1" s="1"/>
  <c r="K331" i="1"/>
  <c r="L331" i="1" s="1"/>
  <c r="K369" i="1"/>
  <c r="L369" i="1" s="1"/>
  <c r="K394" i="1"/>
  <c r="L394" i="1" s="1"/>
  <c r="K179" i="1"/>
  <c r="L179" i="1" s="1"/>
  <c r="K279" i="1"/>
  <c r="L279" i="1" s="1"/>
  <c r="K370" i="1"/>
  <c r="L370" i="1" s="1"/>
  <c r="K398" i="1"/>
  <c r="L398" i="1" s="1"/>
  <c r="K37" i="1"/>
  <c r="L37" i="1" s="1"/>
  <c r="K183" i="1"/>
  <c r="L183" i="1" s="1"/>
  <c r="K236" i="1"/>
  <c r="L236" i="1" s="1"/>
  <c r="K288" i="1"/>
  <c r="L288" i="1" s="1"/>
  <c r="K341" i="1"/>
  <c r="L341" i="1" s="1"/>
  <c r="K371" i="1"/>
  <c r="L371" i="1" s="1"/>
  <c r="G174" i="1"/>
  <c r="I174" i="1" s="1"/>
  <c r="K174" i="1" s="1"/>
  <c r="G170" i="1"/>
  <c r="I170" i="1" s="1"/>
  <c r="K170" i="1" s="1"/>
  <c r="G167" i="1"/>
  <c r="I167" i="1" s="1"/>
  <c r="K167" i="1" s="1"/>
  <c r="G163" i="1"/>
  <c r="I163" i="1" s="1"/>
  <c r="K163" i="1" s="1"/>
  <c r="G160" i="1"/>
  <c r="I160" i="1" s="1"/>
  <c r="K160" i="1" s="1"/>
  <c r="G153" i="1"/>
  <c r="I153" i="1" s="1"/>
  <c r="K153" i="1" s="1"/>
  <c r="G144" i="1"/>
  <c r="I144" i="1" s="1"/>
  <c r="K144" i="1" s="1"/>
  <c r="G135" i="1"/>
  <c r="I135" i="1" s="1"/>
  <c r="K135" i="1" s="1"/>
  <c r="G131" i="1"/>
  <c r="I131" i="1" s="1"/>
  <c r="K131" i="1" s="1"/>
  <c r="G127" i="1"/>
  <c r="I127" i="1" s="1"/>
  <c r="K127" i="1" s="1"/>
  <c r="G121" i="1"/>
  <c r="I121" i="1" s="1"/>
  <c r="K121" i="1" s="1"/>
  <c r="G118" i="1"/>
  <c r="I118" i="1" s="1"/>
  <c r="K118" i="1" s="1"/>
  <c r="G115" i="1"/>
  <c r="I115" i="1" s="1"/>
  <c r="K115" i="1" s="1"/>
  <c r="G112" i="1"/>
  <c r="I112" i="1" s="1"/>
  <c r="K112" i="1" s="1"/>
  <c r="G109" i="1"/>
  <c r="I109" i="1" s="1"/>
  <c r="K109" i="1" s="1"/>
  <c r="G105" i="1"/>
  <c r="I105" i="1" s="1"/>
  <c r="K105" i="1" s="1"/>
  <c r="G101" i="1"/>
  <c r="I101" i="1" s="1"/>
  <c r="K101" i="1" s="1"/>
  <c r="G98" i="1"/>
  <c r="I98" i="1" s="1"/>
  <c r="K98" i="1" s="1"/>
  <c r="G94" i="1"/>
  <c r="I94" i="1" s="1"/>
  <c r="K94" i="1" s="1"/>
  <c r="G91" i="1"/>
  <c r="I91" i="1" s="1"/>
  <c r="K91" i="1" s="1"/>
  <c r="G86" i="1"/>
  <c r="I86" i="1" s="1"/>
  <c r="K86" i="1" s="1"/>
  <c r="G82" i="1"/>
  <c r="I82" i="1" s="1"/>
  <c r="K82" i="1" s="1"/>
  <c r="G74" i="1"/>
  <c r="I74" i="1" s="1"/>
  <c r="K74" i="1" s="1"/>
  <c r="G63" i="1"/>
  <c r="I63" i="1" s="1"/>
  <c r="K63" i="1" s="1"/>
  <c r="G57" i="1"/>
  <c r="I57" i="1" s="1"/>
  <c r="K57" i="1" s="1"/>
  <c r="G53" i="1"/>
  <c r="I53" i="1" s="1"/>
  <c r="K53" i="1" s="1"/>
  <c r="G49" i="1"/>
  <c r="I49" i="1" s="1"/>
  <c r="K49" i="1" s="1"/>
  <c r="G46" i="1"/>
  <c r="I46" i="1" s="1"/>
  <c r="K46" i="1" s="1"/>
  <c r="G23" i="1"/>
  <c r="I23" i="1" s="1"/>
  <c r="K23" i="1" s="1"/>
  <c r="G16" i="1"/>
  <c r="I16" i="1" s="1"/>
  <c r="K16" i="1" s="1"/>
  <c r="G12" i="1"/>
  <c r="I12" i="1" s="1"/>
  <c r="K12" i="1" s="1"/>
  <c r="G7" i="1"/>
  <c r="I7" i="1" s="1"/>
  <c r="K7" i="1" s="1"/>
  <c r="L390" i="1" l="1"/>
  <c r="L231" i="1"/>
  <c r="L300" i="1"/>
  <c r="L156" i="1"/>
  <c r="L203" i="1"/>
  <c r="L36" i="1"/>
  <c r="L356" i="1"/>
  <c r="L376" i="1"/>
  <c r="L377" i="1"/>
  <c r="L385" i="1"/>
  <c r="L337" i="1"/>
  <c r="L327" i="1"/>
  <c r="L240" i="1"/>
  <c r="L35" i="1"/>
  <c r="L270" i="1"/>
  <c r="J86" i="1"/>
  <c r="L86" i="1" s="1"/>
  <c r="J91" i="1"/>
  <c r="L91" i="1" s="1"/>
  <c r="J16" i="1"/>
  <c r="L16" i="1" s="1"/>
  <c r="J12" i="1"/>
  <c r="L12" i="1" s="1"/>
  <c r="J82" i="1"/>
  <c r="L82" i="1" s="1"/>
  <c r="J7" i="1"/>
  <c r="L7" i="1" s="1"/>
  <c r="J144" i="1"/>
  <c r="L144" i="1" s="1"/>
  <c r="J98" i="1"/>
  <c r="L98" i="1" s="1"/>
  <c r="J101" i="1"/>
  <c r="L101" i="1" s="1"/>
  <c r="J160" i="1"/>
  <c r="L160" i="1" s="1"/>
  <c r="J46" i="1"/>
  <c r="L46" i="1" s="1"/>
  <c r="J105" i="1"/>
  <c r="L105" i="1" s="1"/>
  <c r="J163" i="1"/>
  <c r="L163" i="1" s="1"/>
  <c r="J49" i="1"/>
  <c r="L49" i="1" s="1"/>
  <c r="J109" i="1"/>
  <c r="L109" i="1" s="1"/>
  <c r="J167" i="1"/>
  <c r="L167" i="1" s="1"/>
  <c r="J127" i="1"/>
  <c r="L127" i="1" s="1"/>
  <c r="J131" i="1"/>
  <c r="L131" i="1" s="1"/>
  <c r="J135" i="1"/>
  <c r="L135" i="1" s="1"/>
  <c r="J94" i="1"/>
  <c r="L94" i="1" s="1"/>
  <c r="J153" i="1"/>
  <c r="L153" i="1" s="1"/>
  <c r="J23" i="1"/>
  <c r="L23" i="1" s="1"/>
  <c r="J53" i="1"/>
  <c r="L53" i="1" s="1"/>
  <c r="J112" i="1"/>
  <c r="L112" i="1" s="1"/>
  <c r="J170" i="1"/>
  <c r="L170" i="1" s="1"/>
  <c r="J57" i="1"/>
  <c r="L57" i="1" s="1"/>
  <c r="J115" i="1"/>
  <c r="L115" i="1" s="1"/>
  <c r="J174" i="1"/>
  <c r="L174" i="1" s="1"/>
  <c r="J63" i="1"/>
  <c r="L63" i="1" s="1"/>
  <c r="J118" i="1"/>
  <c r="L118" i="1" s="1"/>
  <c r="J74" i="1"/>
  <c r="L74" i="1" s="1"/>
  <c r="J121" i="1"/>
  <c r="L121" i="1" s="1"/>
</calcChain>
</file>

<file path=xl/sharedStrings.xml><?xml version="1.0" encoding="utf-8"?>
<sst xmlns="http://schemas.openxmlformats.org/spreadsheetml/2006/main" count="819" uniqueCount="376">
  <si>
    <r>
      <rPr>
        <b/>
        <sz val="8"/>
        <rFont val="Arial"/>
        <family val="2"/>
      </rPr>
      <t>N.O.</t>
    </r>
  </si>
  <si>
    <r>
      <rPr>
        <b/>
        <sz val="8"/>
        <rFont val="Arial"/>
        <family val="2"/>
      </rPr>
      <t>N. QUOTA</t>
    </r>
  </si>
  <si>
    <r>
      <rPr>
        <b/>
        <sz val="8"/>
        <rFont val="Arial"/>
        <family val="2"/>
      </rPr>
      <t>COGNOME</t>
    </r>
  </si>
  <si>
    <r>
      <rPr>
        <b/>
        <sz val="8"/>
        <rFont val="Arial"/>
        <family val="2"/>
      </rPr>
      <t>NOME</t>
    </r>
  </si>
  <si>
    <r>
      <rPr>
        <b/>
        <sz val="8"/>
        <rFont val="Arial"/>
        <family val="2"/>
      </rPr>
      <t>F.</t>
    </r>
  </si>
  <si>
    <r>
      <rPr>
        <b/>
        <sz val="8"/>
        <rFont val="Arial"/>
        <family val="2"/>
      </rPr>
      <t>P.LLA</t>
    </r>
  </si>
  <si>
    <r>
      <rPr>
        <b/>
        <sz val="8"/>
        <rFont val="Arial"/>
        <family val="2"/>
      </rPr>
      <t>HA</t>
    </r>
  </si>
  <si>
    <r>
      <rPr>
        <b/>
        <sz val="8"/>
        <rFont val="Arial"/>
        <family val="2"/>
      </rPr>
      <t>LOCALITA'</t>
    </r>
  </si>
  <si>
    <r>
      <rPr>
        <b/>
        <sz val="8"/>
        <rFont val="Arial"/>
        <family val="2"/>
      </rPr>
      <t>AULETTA GIUSEPPE E</t>
    </r>
  </si>
  <si>
    <r>
      <rPr>
        <b/>
        <sz val="8"/>
        <rFont val="Arial"/>
        <family val="2"/>
      </rPr>
      <t>SANTORO MICHELINA</t>
    </r>
  </si>
  <si>
    <r>
      <rPr>
        <sz val="8"/>
        <rFont val="Arial"/>
        <family val="2"/>
      </rPr>
      <t>1066/b</t>
    </r>
  </si>
  <si>
    <r>
      <rPr>
        <sz val="8"/>
        <rFont val="Arial"/>
        <family val="2"/>
      </rPr>
      <t>OLIVASTRETO</t>
    </r>
  </si>
  <si>
    <r>
      <rPr>
        <b/>
        <sz val="11"/>
        <rFont val="Calibri"/>
        <family val="2"/>
      </rPr>
      <t>TOTALE CIRCA</t>
    </r>
  </si>
  <si>
    <r>
      <rPr>
        <sz val="8"/>
        <rFont val="Arial"/>
        <family val="2"/>
      </rPr>
      <t>1239/a</t>
    </r>
  </si>
  <si>
    <r>
      <rPr>
        <sz val="8"/>
        <rFont val="Arial"/>
        <family val="2"/>
      </rPr>
      <t>1043/e</t>
    </r>
  </si>
  <si>
    <r>
      <rPr>
        <sz val="8"/>
        <rFont val="Arial"/>
        <family val="2"/>
      </rPr>
      <t>ENTE URBANO</t>
    </r>
  </si>
  <si>
    <r>
      <rPr>
        <b/>
        <sz val="8"/>
        <rFont val="Arial"/>
        <family val="2"/>
      </rPr>
      <t>BAGLIVO</t>
    </r>
  </si>
  <si>
    <r>
      <rPr>
        <b/>
        <sz val="8"/>
        <rFont val="Arial"/>
        <family val="2"/>
      </rPr>
      <t>VITO</t>
    </r>
  </si>
  <si>
    <r>
      <rPr>
        <b/>
        <sz val="8"/>
        <rFont val="Arial"/>
        <family val="2"/>
      </rPr>
      <t>BARBALINARDO</t>
    </r>
  </si>
  <si>
    <r>
      <rPr>
        <b/>
        <sz val="8"/>
        <rFont val="Arial"/>
        <family val="2"/>
      </rPr>
      <t>MARIA CATERINA</t>
    </r>
  </si>
  <si>
    <r>
      <rPr>
        <b/>
        <sz val="8"/>
        <rFont val="Arial"/>
        <family val="2"/>
      </rPr>
      <t>BATTA</t>
    </r>
  </si>
  <si>
    <r>
      <rPr>
        <b/>
        <sz val="8"/>
        <rFont val="Arial"/>
        <family val="2"/>
      </rPr>
      <t>ANTONIO</t>
    </r>
  </si>
  <si>
    <r>
      <rPr>
        <sz val="8"/>
        <rFont val="Arial"/>
        <family val="2"/>
      </rPr>
      <t>BIVIO MARCONIA</t>
    </r>
  </si>
  <si>
    <r>
      <rPr>
        <b/>
        <sz val="8"/>
        <rFont val="Arial"/>
        <family val="2"/>
      </rPr>
      <t>ANDREA E ALTRI</t>
    </r>
  </si>
  <si>
    <r>
      <rPr>
        <b/>
        <sz val="8"/>
        <rFont val="Arial"/>
        <family val="2"/>
      </rPr>
      <t>BEVILACQUA</t>
    </r>
  </si>
  <si>
    <r>
      <rPr>
        <b/>
        <sz val="8"/>
        <rFont val="Arial"/>
        <family val="2"/>
      </rPr>
      <t>FRANCESCO</t>
    </r>
  </si>
  <si>
    <r>
      <rPr>
        <sz val="8"/>
        <rFont val="Arial"/>
        <family val="2"/>
      </rPr>
      <t>1236/a</t>
    </r>
  </si>
  <si>
    <r>
      <rPr>
        <sz val="8"/>
        <rFont val="Arial"/>
        <family val="2"/>
      </rPr>
      <t>687/a</t>
    </r>
  </si>
  <si>
    <r>
      <rPr>
        <sz val="8"/>
        <rFont val="Arial"/>
        <family val="2"/>
      </rPr>
      <t>687/b</t>
    </r>
  </si>
  <si>
    <r>
      <rPr>
        <b/>
        <sz val="8"/>
        <rFont val="Arial"/>
        <family val="2"/>
      </rPr>
      <t>F.LLI BORRACCIA</t>
    </r>
  </si>
  <si>
    <r>
      <rPr>
        <b/>
        <sz val="8"/>
        <rFont val="Arial"/>
        <family val="2"/>
      </rPr>
      <t>D.M., L., N., P. E ROC.</t>
    </r>
  </si>
  <si>
    <r>
      <rPr>
        <b/>
        <sz val="8"/>
        <rFont val="Arial"/>
        <family val="2"/>
      </rPr>
      <t>BORRACCIA</t>
    </r>
  </si>
  <si>
    <r>
      <rPr>
        <b/>
        <sz val="8"/>
        <rFont val="Arial"/>
        <family val="2"/>
      </rPr>
      <t>SALVATORE</t>
    </r>
  </si>
  <si>
    <r>
      <rPr>
        <sz val="8"/>
        <rFont val="Arial"/>
        <family val="2"/>
      </rPr>
      <t>1226/a</t>
    </r>
  </si>
  <si>
    <r>
      <rPr>
        <sz val="8"/>
        <rFont val="Arial"/>
        <family val="2"/>
      </rPr>
      <t>1226/b</t>
    </r>
  </si>
  <si>
    <r>
      <rPr>
        <sz val="8"/>
        <rFont val="Arial"/>
        <family val="2"/>
      </rPr>
      <t>1236/l</t>
    </r>
  </si>
  <si>
    <r>
      <rPr>
        <sz val="8"/>
        <rFont val="Arial"/>
        <family val="2"/>
      </rPr>
      <t>1073/b</t>
    </r>
  </si>
  <si>
    <r>
      <rPr>
        <sz val="8"/>
        <rFont val="Arial"/>
        <family val="2"/>
      </rPr>
      <t>1073/c</t>
    </r>
  </si>
  <si>
    <r>
      <rPr>
        <sz val="8"/>
        <rFont val="Arial"/>
        <family val="2"/>
      </rPr>
      <t>687/l</t>
    </r>
  </si>
  <si>
    <r>
      <rPr>
        <sz val="8"/>
        <rFont val="Arial"/>
        <family val="2"/>
      </rPr>
      <t>689/b</t>
    </r>
  </si>
  <si>
    <r>
      <rPr>
        <sz val="8"/>
        <rFont val="Arial"/>
        <family val="2"/>
      </rPr>
      <t>689/c</t>
    </r>
  </si>
  <si>
    <r>
      <rPr>
        <sz val="8"/>
        <rFont val="Arial"/>
        <family val="2"/>
      </rPr>
      <t>18/a</t>
    </r>
  </si>
  <si>
    <r>
      <rPr>
        <b/>
        <sz val="8"/>
        <rFont val="Arial"/>
        <family val="2"/>
      </rPr>
      <t>BRIGANTE</t>
    </r>
  </si>
  <si>
    <r>
      <rPr>
        <b/>
        <sz val="8"/>
        <rFont val="Arial"/>
        <family val="2"/>
      </rPr>
      <t>MARIA ELISAB.</t>
    </r>
  </si>
  <si>
    <r>
      <rPr>
        <b/>
        <sz val="8"/>
        <rFont val="Arial"/>
        <family val="2"/>
      </rPr>
      <t>ROCCO</t>
    </r>
  </si>
  <si>
    <r>
      <rPr>
        <b/>
        <sz val="8"/>
        <rFont val="Arial"/>
        <family val="2"/>
      </rPr>
      <t>CAMARDO</t>
    </r>
  </si>
  <si>
    <r>
      <rPr>
        <b/>
        <sz val="8"/>
        <rFont val="Arial"/>
        <family val="2"/>
      </rPr>
      <t>SONIA</t>
    </r>
  </si>
  <si>
    <r>
      <rPr>
        <sz val="8"/>
        <rFont val="Arial"/>
        <family val="2"/>
      </rPr>
      <t>LAVANDAIO</t>
    </r>
  </si>
  <si>
    <r>
      <rPr>
        <b/>
        <sz val="8"/>
        <rFont val="Arial"/>
        <family val="2"/>
      </rPr>
      <t>CAMMISA</t>
    </r>
  </si>
  <si>
    <r>
      <rPr>
        <b/>
        <sz val="8"/>
        <rFont val="Arial"/>
        <family val="2"/>
      </rPr>
      <t>GIOVANNI</t>
    </r>
  </si>
  <si>
    <r>
      <rPr>
        <sz val="8"/>
        <rFont val="Arial"/>
        <family val="2"/>
      </rPr>
      <t>B. BASENTO</t>
    </r>
  </si>
  <si>
    <r>
      <rPr>
        <sz val="8"/>
        <rFont val="Arial"/>
        <family val="2"/>
      </rPr>
      <t>1028/a</t>
    </r>
  </si>
  <si>
    <r>
      <rPr>
        <sz val="8"/>
        <rFont val="Arial"/>
        <family val="2"/>
      </rPr>
      <t>B.BASENTO</t>
    </r>
  </si>
  <si>
    <r>
      <rPr>
        <sz val="8"/>
        <rFont val="Arial"/>
        <family val="2"/>
      </rPr>
      <t>1275/l</t>
    </r>
  </si>
  <si>
    <r>
      <rPr>
        <b/>
        <sz val="8"/>
        <rFont val="Arial"/>
        <family val="2"/>
      </rPr>
      <t>VITTORIA</t>
    </r>
  </si>
  <si>
    <r>
      <rPr>
        <sz val="8"/>
        <rFont val="Arial"/>
        <family val="2"/>
      </rPr>
      <t>SALICE</t>
    </r>
  </si>
  <si>
    <r>
      <rPr>
        <sz val="8"/>
        <rFont val="Arial"/>
        <family val="2"/>
      </rPr>
      <t>1275/i</t>
    </r>
  </si>
  <si>
    <r>
      <rPr>
        <sz val="8"/>
        <rFont val="Arial"/>
        <family val="2"/>
      </rPr>
      <t>1275/z</t>
    </r>
  </si>
  <si>
    <r>
      <rPr>
        <b/>
        <sz val="8"/>
        <rFont val="Arial"/>
        <family val="2"/>
      </rPr>
      <t>CANTASANO</t>
    </r>
  </si>
  <si>
    <r>
      <rPr>
        <b/>
        <sz val="8"/>
        <rFont val="Arial"/>
        <family val="2"/>
      </rPr>
      <t>PIETRO</t>
    </r>
  </si>
  <si>
    <r>
      <rPr>
        <sz val="8"/>
        <rFont val="Arial"/>
        <family val="2"/>
      </rPr>
      <t>1277/b</t>
    </r>
  </si>
  <si>
    <r>
      <rPr>
        <sz val="8"/>
        <rFont val="Arial"/>
        <family val="2"/>
      </rPr>
      <t>1277/d</t>
    </r>
  </si>
  <si>
    <r>
      <rPr>
        <b/>
        <sz val="10"/>
        <rFont val="Calibri"/>
        <family val="2"/>
      </rPr>
      <t>CARANGELO</t>
    </r>
  </si>
  <si>
    <r>
      <rPr>
        <b/>
        <sz val="10"/>
        <rFont val="Calibri"/>
        <family val="2"/>
      </rPr>
      <t>ANTONIO ROCCO</t>
    </r>
  </si>
  <si>
    <r>
      <rPr>
        <b/>
        <sz val="8"/>
        <rFont val="Arial"/>
        <family val="2"/>
      </rPr>
      <t>CARRETTA</t>
    </r>
  </si>
  <si>
    <r>
      <rPr>
        <b/>
        <sz val="8"/>
        <rFont val="Arial"/>
        <family val="2"/>
      </rPr>
      <t>DOMENICA MARIA</t>
    </r>
  </si>
  <si>
    <r>
      <rPr>
        <b/>
        <sz val="8"/>
        <rFont val="Arial"/>
        <family val="2"/>
      </rPr>
      <t>PALMA</t>
    </r>
  </si>
  <si>
    <r>
      <rPr>
        <b/>
        <sz val="8"/>
        <rFont val="Arial"/>
        <family val="2"/>
      </rPr>
      <t>EREDE CERABONA MICH.</t>
    </r>
  </si>
  <si>
    <r>
      <rPr>
        <b/>
        <sz val="8"/>
        <rFont val="Arial"/>
        <family val="2"/>
      </rPr>
      <t>CERABONA ANNALINA</t>
    </r>
  </si>
  <si>
    <r>
      <rPr>
        <sz val="8"/>
        <rFont val="Arial"/>
        <family val="2"/>
      </rPr>
      <t>PUCCHIETA</t>
    </r>
  </si>
  <si>
    <r>
      <rPr>
        <b/>
        <sz val="8"/>
        <rFont val="Arial"/>
        <family val="2"/>
      </rPr>
      <t>CIRIGLIANO</t>
    </r>
  </si>
  <si>
    <r>
      <rPr>
        <b/>
        <sz val="8"/>
        <rFont val="Arial"/>
        <family val="2"/>
      </rPr>
      <t>GIUSEPPINA</t>
    </r>
  </si>
  <si>
    <r>
      <rPr>
        <sz val="8"/>
        <rFont val="Arial"/>
        <family val="2"/>
      </rPr>
      <t>1236/b</t>
    </r>
  </si>
  <si>
    <r>
      <rPr>
        <sz val="8"/>
        <rFont val="Arial"/>
        <family val="2"/>
      </rPr>
      <t>687/d</t>
    </r>
  </si>
  <si>
    <r>
      <rPr>
        <b/>
        <sz val="8"/>
        <rFont val="Arial"/>
        <family val="2"/>
      </rPr>
      <t>CISTERNA</t>
    </r>
  </si>
  <si>
    <r>
      <rPr>
        <b/>
        <sz val="8"/>
        <rFont val="Arial"/>
        <family val="2"/>
      </rPr>
      <t>MARIA</t>
    </r>
  </si>
  <si>
    <r>
      <rPr>
        <b/>
        <sz val="8"/>
        <rFont val="Arial"/>
        <family val="2"/>
      </rPr>
      <t>D'ADDURNO</t>
    </r>
  </si>
  <si>
    <r>
      <rPr>
        <b/>
        <sz val="8"/>
        <rFont val="Arial"/>
        <family val="2"/>
      </rPr>
      <t>SILVIO</t>
    </r>
  </si>
  <si>
    <r>
      <rPr>
        <b/>
        <sz val="8"/>
        <rFont val="Arial"/>
        <family val="2"/>
      </rPr>
      <t>D'ALESSANDRO</t>
    </r>
  </si>
  <si>
    <r>
      <rPr>
        <sz val="8"/>
        <rFont val="Arial"/>
        <family val="2"/>
      </rPr>
      <t>1275/b</t>
    </r>
  </si>
  <si>
    <r>
      <rPr>
        <b/>
        <sz val="8"/>
        <rFont val="Arial"/>
        <family val="2"/>
      </rPr>
      <t>DOMENICA</t>
    </r>
  </si>
  <si>
    <r>
      <rPr>
        <sz val="8"/>
        <rFont val="Arial"/>
        <family val="2"/>
      </rPr>
      <t>1275/g</t>
    </r>
  </si>
  <si>
    <r>
      <rPr>
        <b/>
        <sz val="8"/>
        <rFont val="Arial"/>
        <family val="2"/>
      </rPr>
      <t>DE FILIPPIS</t>
    </r>
  </si>
  <si>
    <r>
      <rPr>
        <b/>
        <sz val="8"/>
        <rFont val="Arial"/>
        <family val="2"/>
      </rPr>
      <t>MASSIMO</t>
    </r>
  </si>
  <si>
    <r>
      <rPr>
        <b/>
        <sz val="8"/>
        <rFont val="Arial"/>
        <family val="2"/>
      </rPr>
      <t>DE NITTIS</t>
    </r>
  </si>
  <si>
    <r>
      <rPr>
        <b/>
        <sz val="8"/>
        <rFont val="Arial"/>
        <family val="2"/>
      </rPr>
      <t>SALVATORE MICHELE</t>
    </r>
  </si>
  <si>
    <r>
      <rPr>
        <sz val="8"/>
        <rFont val="Arial"/>
        <family val="2"/>
      </rPr>
      <t>1277/g</t>
    </r>
  </si>
  <si>
    <r>
      <rPr>
        <sz val="8"/>
        <rFont val="Arial"/>
        <family val="2"/>
      </rPr>
      <t>1277/e</t>
    </r>
  </si>
  <si>
    <r>
      <rPr>
        <b/>
        <sz val="8"/>
        <rFont val="Arial"/>
        <family val="2"/>
      </rPr>
      <t>DE STASI</t>
    </r>
  </si>
  <si>
    <r>
      <rPr>
        <sz val="8"/>
        <rFont val="Arial"/>
        <family val="2"/>
      </rPr>
      <t>FABB. RURALE</t>
    </r>
  </si>
  <si>
    <r>
      <rPr>
        <b/>
        <sz val="8"/>
        <rFont val="Arial"/>
        <family val="2"/>
      </rPr>
      <t>GRAZIA MARIA</t>
    </r>
  </si>
  <si>
    <r>
      <rPr>
        <b/>
        <sz val="8"/>
        <rFont val="Arial"/>
        <family val="2"/>
      </rPr>
      <t>LEONORA</t>
    </r>
  </si>
  <si>
    <r>
      <rPr>
        <b/>
        <sz val="8"/>
        <rFont val="Arial"/>
        <family val="2"/>
      </rPr>
      <t>DELFINO</t>
    </r>
  </si>
  <si>
    <r>
      <rPr>
        <b/>
        <sz val="8"/>
        <rFont val="Arial"/>
        <family val="2"/>
      </rPr>
      <t>BRUNO FRANCESCO</t>
    </r>
  </si>
  <si>
    <r>
      <rPr>
        <b/>
        <sz val="8"/>
        <rFont val="Arial"/>
        <family val="2"/>
      </rPr>
      <t>DI TARANTO</t>
    </r>
  </si>
  <si>
    <r>
      <rPr>
        <b/>
        <sz val="8"/>
        <rFont val="Arial"/>
        <family val="2"/>
      </rPr>
      <t>MARISA</t>
    </r>
  </si>
  <si>
    <r>
      <rPr>
        <sz val="8"/>
        <rFont val="Arial"/>
        <family val="2"/>
      </rPr>
      <t>1244/m</t>
    </r>
  </si>
  <si>
    <r>
      <rPr>
        <sz val="8"/>
        <rFont val="Arial"/>
        <family val="2"/>
      </rPr>
      <t>1236/m</t>
    </r>
  </si>
  <si>
    <r>
      <rPr>
        <b/>
        <sz val="8"/>
        <rFont val="Arial"/>
        <family val="2"/>
      </rPr>
      <t>DI TRANI</t>
    </r>
  </si>
  <si>
    <r>
      <rPr>
        <b/>
        <sz val="8"/>
        <rFont val="Arial"/>
        <family val="2"/>
      </rPr>
      <t>AMALIA</t>
    </r>
  </si>
  <si>
    <r>
      <rPr>
        <sz val="8"/>
        <rFont val="Arial"/>
        <family val="2"/>
      </rPr>
      <t>291/a</t>
    </r>
  </si>
  <si>
    <r>
      <rPr>
        <b/>
        <sz val="8"/>
        <rFont val="Arial"/>
        <family val="2"/>
      </rPr>
      <t>ANNA MARIA</t>
    </r>
  </si>
  <si>
    <r>
      <rPr>
        <sz val="8"/>
        <rFont val="Arial"/>
        <family val="2"/>
      </rPr>
      <t>378/b</t>
    </r>
  </si>
  <si>
    <r>
      <rPr>
        <sz val="8"/>
        <rFont val="Arial"/>
        <family val="2"/>
      </rPr>
      <t>291/b</t>
    </r>
  </si>
  <si>
    <r>
      <rPr>
        <b/>
        <sz val="8"/>
        <rFont val="Arial"/>
        <family val="2"/>
      </rPr>
      <t>ENRICHETTA</t>
    </r>
  </si>
  <si>
    <r>
      <rPr>
        <sz val="8"/>
        <rFont val="Arial"/>
        <family val="2"/>
      </rPr>
      <t>378/c</t>
    </r>
  </si>
  <si>
    <r>
      <rPr>
        <sz val="8"/>
        <rFont val="Arial"/>
        <family val="2"/>
      </rPr>
      <t>291/c</t>
    </r>
  </si>
  <si>
    <r>
      <rPr>
        <sz val="8"/>
        <rFont val="Arial"/>
        <family val="2"/>
      </rPr>
      <t>378/d</t>
    </r>
  </si>
  <si>
    <r>
      <rPr>
        <b/>
        <sz val="8"/>
        <rFont val="Arial"/>
        <family val="2"/>
      </rPr>
      <t>PASQUALE</t>
    </r>
  </si>
  <si>
    <r>
      <rPr>
        <sz val="8"/>
        <rFont val="Arial"/>
        <family val="2"/>
      </rPr>
      <t>378/e</t>
    </r>
  </si>
  <si>
    <r>
      <rPr>
        <sz val="8"/>
        <rFont val="Arial"/>
        <family val="2"/>
      </rPr>
      <t>291/e</t>
    </r>
  </si>
  <si>
    <r>
      <rPr>
        <b/>
        <sz val="8"/>
        <rFont val="Arial"/>
        <family val="2"/>
      </rPr>
      <t>DI TURSI</t>
    </r>
  </si>
  <si>
    <r>
      <rPr>
        <b/>
        <sz val="8"/>
        <rFont val="Arial"/>
        <family val="2"/>
      </rPr>
      <t>DANILO</t>
    </r>
  </si>
  <si>
    <r>
      <rPr>
        <sz val="8"/>
        <rFont val="Arial"/>
        <family val="2"/>
      </rPr>
      <t>1275/s</t>
    </r>
  </si>
  <si>
    <r>
      <rPr>
        <b/>
        <sz val="8"/>
        <rFont val="Arial"/>
        <family val="2"/>
      </rPr>
      <t>DOMENICO SALVATORE</t>
    </r>
  </si>
  <si>
    <r>
      <rPr>
        <b/>
        <sz val="8"/>
        <rFont val="Arial"/>
        <family val="2"/>
      </rPr>
      <t>D'ONOFRIO</t>
    </r>
  </si>
  <si>
    <r>
      <rPr>
        <sz val="8"/>
        <rFont val="Arial"/>
        <family val="2"/>
      </rPr>
      <t>1066/a</t>
    </r>
  </si>
  <si>
    <r>
      <rPr>
        <sz val="8"/>
        <rFont val="Arial"/>
        <family val="2"/>
      </rPr>
      <t>1239/l</t>
    </r>
  </si>
  <si>
    <r>
      <rPr>
        <sz val="8"/>
        <rFont val="Arial"/>
        <family val="2"/>
      </rPr>
      <t>1043/d</t>
    </r>
  </si>
  <si>
    <r>
      <rPr>
        <b/>
        <sz val="8"/>
        <rFont val="Arial"/>
        <family val="2"/>
      </rPr>
      <t>FALLACARA</t>
    </r>
  </si>
  <si>
    <r>
      <rPr>
        <b/>
        <sz val="8"/>
        <rFont val="Arial"/>
        <family val="2"/>
      </rPr>
      <t>ANGELA</t>
    </r>
  </si>
  <si>
    <r>
      <rPr>
        <b/>
        <sz val="8"/>
        <rFont val="Arial"/>
        <family val="2"/>
      </rPr>
      <t>FALOTICO</t>
    </r>
  </si>
  <si>
    <r>
      <rPr>
        <b/>
        <sz val="8"/>
        <rFont val="Arial"/>
        <family val="2"/>
      </rPr>
      <t>LILIANA</t>
    </r>
  </si>
  <si>
    <r>
      <rPr>
        <sz val="8"/>
        <rFont val="Arial"/>
        <family val="2"/>
      </rPr>
      <t>220/d</t>
    </r>
  </si>
  <si>
    <r>
      <rPr>
        <sz val="8"/>
        <rFont val="Arial"/>
        <family val="2"/>
      </rPr>
      <t>220/e</t>
    </r>
  </si>
  <si>
    <r>
      <rPr>
        <sz val="8"/>
        <rFont val="Arial"/>
        <family val="2"/>
      </rPr>
      <t>14/b</t>
    </r>
  </si>
  <si>
    <r>
      <rPr>
        <sz val="8"/>
        <rFont val="Arial"/>
        <family val="2"/>
      </rPr>
      <t>14/d</t>
    </r>
  </si>
  <si>
    <r>
      <rPr>
        <sz val="8"/>
        <rFont val="Arial"/>
        <family val="2"/>
      </rPr>
      <t>14/e</t>
    </r>
  </si>
  <si>
    <r>
      <rPr>
        <sz val="8"/>
        <rFont val="Arial"/>
        <family val="2"/>
      </rPr>
      <t>216-217</t>
    </r>
  </si>
  <si>
    <r>
      <rPr>
        <b/>
        <sz val="8"/>
        <rFont val="Arial"/>
        <family val="2"/>
      </rPr>
      <t>PASQUALE NINO</t>
    </r>
  </si>
  <si>
    <r>
      <rPr>
        <sz val="8"/>
        <rFont val="Arial"/>
        <family val="2"/>
      </rPr>
      <t>220/b</t>
    </r>
  </si>
  <si>
    <r>
      <rPr>
        <sz val="8"/>
        <rFont val="Arial"/>
        <family val="2"/>
      </rPr>
      <t>1275/h</t>
    </r>
  </si>
  <si>
    <r>
      <rPr>
        <sz val="8"/>
        <rFont val="Arial"/>
        <family val="2"/>
      </rPr>
      <t>220/f</t>
    </r>
  </si>
  <si>
    <r>
      <rPr>
        <sz val="8"/>
        <rFont val="Arial"/>
        <family val="2"/>
      </rPr>
      <t>218/a</t>
    </r>
  </si>
  <si>
    <r>
      <rPr>
        <sz val="8"/>
        <rFont val="Arial"/>
        <family val="2"/>
      </rPr>
      <t>218/f</t>
    </r>
  </si>
  <si>
    <r>
      <rPr>
        <sz val="8"/>
        <rFont val="Arial"/>
        <family val="2"/>
      </rPr>
      <t>216-14/a</t>
    </r>
  </si>
  <si>
    <r>
      <rPr>
        <sz val="8"/>
        <rFont val="Arial"/>
        <family val="2"/>
      </rPr>
      <t>220/g</t>
    </r>
  </si>
  <si>
    <r>
      <rPr>
        <sz val="8"/>
        <rFont val="Arial"/>
        <family val="2"/>
      </rPr>
      <t>216-220/a</t>
    </r>
  </si>
  <si>
    <r>
      <rPr>
        <sz val="8"/>
        <rFont val="Arial"/>
        <family val="2"/>
      </rPr>
      <t>220/h</t>
    </r>
  </si>
  <si>
    <r>
      <rPr>
        <b/>
        <sz val="8"/>
        <rFont val="Arial"/>
        <family val="2"/>
      </rPr>
      <t>FAVALE</t>
    </r>
  </si>
  <si>
    <r>
      <rPr>
        <b/>
        <sz val="8"/>
        <rFont val="Arial"/>
        <family val="2"/>
      </rPr>
      <t>VITO ANTONIO</t>
    </r>
  </si>
  <si>
    <r>
      <rPr>
        <b/>
        <sz val="8"/>
        <rFont val="Arial"/>
        <family val="2"/>
      </rPr>
      <t>GALLICCHIO</t>
    </r>
  </si>
  <si>
    <r>
      <rPr>
        <b/>
        <sz val="8"/>
        <rFont val="Arial"/>
        <family val="2"/>
      </rPr>
      <t>ELISABETTA</t>
    </r>
  </si>
  <si>
    <r>
      <rPr>
        <sz val="8"/>
        <rFont val="Arial"/>
        <family val="2"/>
      </rPr>
      <t>1043/c</t>
    </r>
  </si>
  <si>
    <r>
      <rPr>
        <b/>
        <sz val="8"/>
        <rFont val="Arial"/>
        <family val="2"/>
      </rPr>
      <t>GIANNACE</t>
    </r>
  </si>
  <si>
    <r>
      <rPr>
        <b/>
        <sz val="8"/>
        <rFont val="Arial"/>
        <family val="2"/>
      </rPr>
      <t>SALVATORE AURELIO</t>
    </r>
  </si>
  <si>
    <r>
      <rPr>
        <b/>
        <sz val="8"/>
        <rFont val="Arial"/>
        <family val="2"/>
      </rPr>
      <t>GIOIA</t>
    </r>
  </si>
  <si>
    <r>
      <rPr>
        <b/>
        <sz val="8"/>
        <rFont val="Arial"/>
        <family val="2"/>
      </rPr>
      <t>VITO ROCCO</t>
    </r>
  </si>
  <si>
    <r>
      <rPr>
        <sz val="8"/>
        <rFont val="Arial"/>
        <family val="2"/>
      </rPr>
      <t>1277/a</t>
    </r>
  </si>
  <si>
    <r>
      <rPr>
        <sz val="8"/>
        <rFont val="Arial"/>
        <family val="2"/>
      </rPr>
      <t>1226/d</t>
    </r>
  </si>
  <si>
    <r>
      <rPr>
        <b/>
        <sz val="8"/>
        <rFont val="Arial"/>
        <family val="2"/>
      </rPr>
      <t>GRIECO</t>
    </r>
  </si>
  <si>
    <r>
      <rPr>
        <b/>
        <sz val="8"/>
        <rFont val="Arial"/>
        <family val="2"/>
      </rPr>
      <t>EMILIA MARIA ROSARIA</t>
    </r>
  </si>
  <si>
    <r>
      <rPr>
        <b/>
        <sz val="8"/>
        <rFont val="Arial"/>
        <family val="2"/>
      </rPr>
      <t>MARIA BARBARA</t>
    </r>
  </si>
  <si>
    <r>
      <rPr>
        <b/>
        <sz val="8"/>
        <rFont val="Arial"/>
        <family val="2"/>
      </rPr>
      <t>ANGELA MARIA</t>
    </r>
  </si>
  <si>
    <r>
      <rPr>
        <b/>
        <sz val="8"/>
        <rFont val="Arial"/>
        <family val="2"/>
      </rPr>
      <t>MARIA ELISABETTA</t>
    </r>
  </si>
  <si>
    <r>
      <rPr>
        <sz val="8"/>
        <rFont val="Arial"/>
        <family val="2"/>
      </rPr>
      <t>1239/c</t>
    </r>
  </si>
  <si>
    <r>
      <rPr>
        <sz val="8"/>
        <rFont val="Arial"/>
        <family val="2"/>
      </rPr>
      <t>1023/d</t>
    </r>
  </si>
  <si>
    <r>
      <rPr>
        <b/>
        <sz val="8"/>
        <rFont val="Arial"/>
        <family val="2"/>
      </rPr>
      <t>IANNUZZIELLO</t>
    </r>
  </si>
  <si>
    <r>
      <rPr>
        <b/>
        <sz val="8"/>
        <rFont val="Arial"/>
        <family val="2"/>
      </rPr>
      <t>DOMENICO</t>
    </r>
  </si>
  <si>
    <r>
      <rPr>
        <b/>
        <sz val="8"/>
        <rFont val="Arial"/>
        <family val="2"/>
      </rPr>
      <t>LAPADULA</t>
    </r>
  </si>
  <si>
    <r>
      <rPr>
        <sz val="8"/>
        <rFont val="Arial"/>
        <family val="2"/>
      </rPr>
      <t>288/a</t>
    </r>
  </si>
  <si>
    <r>
      <rPr>
        <sz val="8"/>
        <rFont val="Arial"/>
        <family val="2"/>
      </rPr>
      <t>373/b</t>
    </r>
  </si>
  <si>
    <r>
      <rPr>
        <sz val="8"/>
        <rFont val="Arial"/>
        <family val="2"/>
      </rPr>
      <t>373/c</t>
    </r>
  </si>
  <si>
    <r>
      <rPr>
        <b/>
        <sz val="8"/>
        <rFont val="Arial"/>
        <family val="2"/>
      </rPr>
      <t>GIOVANNA</t>
    </r>
  </si>
  <si>
    <r>
      <rPr>
        <sz val="8"/>
        <rFont val="Arial"/>
        <family val="2"/>
      </rPr>
      <t>3618/b</t>
    </r>
  </si>
  <si>
    <r>
      <rPr>
        <b/>
        <sz val="8"/>
        <rFont val="Arial"/>
        <family val="2"/>
      </rPr>
      <t>LEONARDO</t>
    </r>
  </si>
  <si>
    <r>
      <rPr>
        <sz val="8"/>
        <rFont val="Arial"/>
        <family val="2"/>
      </rPr>
      <t>288/b</t>
    </r>
  </si>
  <si>
    <r>
      <rPr>
        <sz val="8"/>
        <rFont val="Arial"/>
        <family val="2"/>
      </rPr>
      <t>373/a</t>
    </r>
  </si>
  <si>
    <r>
      <rPr>
        <sz val="8"/>
        <rFont val="Arial"/>
        <family val="2"/>
      </rPr>
      <t>373/d</t>
    </r>
  </si>
  <si>
    <r>
      <rPr>
        <b/>
        <sz val="8"/>
        <rFont val="Arial"/>
        <family val="2"/>
      </rPr>
      <t>LAROCCA</t>
    </r>
  </si>
  <si>
    <r>
      <rPr>
        <b/>
        <sz val="8"/>
        <rFont val="Arial"/>
        <family val="2"/>
      </rPr>
      <t>NINO</t>
    </r>
  </si>
  <si>
    <r>
      <rPr>
        <b/>
        <sz val="8"/>
        <rFont val="Arial"/>
        <family val="2"/>
      </rPr>
      <t>LASALA</t>
    </r>
  </si>
  <si>
    <r>
      <rPr>
        <sz val="8"/>
        <rFont val="Arial"/>
        <family val="2"/>
      </rPr>
      <t>1239/g</t>
    </r>
  </si>
  <si>
    <r>
      <rPr>
        <sz val="8"/>
        <rFont val="Arial"/>
        <family val="2"/>
      </rPr>
      <t>1226/f</t>
    </r>
  </si>
  <si>
    <r>
      <rPr>
        <sz val="8"/>
        <rFont val="Arial"/>
        <family val="2"/>
      </rPr>
      <t>18/b</t>
    </r>
  </si>
  <si>
    <r>
      <rPr>
        <sz val="8"/>
        <rFont val="Arial"/>
        <family val="2"/>
      </rPr>
      <t>1073/a</t>
    </r>
  </si>
  <si>
    <r>
      <rPr>
        <sz val="8"/>
        <rFont val="Arial"/>
        <family val="2"/>
      </rPr>
      <t>689/a</t>
    </r>
  </si>
  <si>
    <r>
      <rPr>
        <b/>
        <sz val="8"/>
        <rFont val="Arial"/>
        <family val="2"/>
      </rPr>
      <t>LAURENZA</t>
    </r>
  </si>
  <si>
    <r>
      <rPr>
        <b/>
        <sz val="8"/>
        <rFont val="Arial"/>
        <family val="2"/>
      </rPr>
      <t>CARMELA</t>
    </r>
  </si>
  <si>
    <r>
      <rPr>
        <b/>
        <sz val="8"/>
        <rFont val="Arial"/>
        <family val="2"/>
      </rPr>
      <t>LEONE</t>
    </r>
  </si>
  <si>
    <r>
      <rPr>
        <b/>
        <sz val="8"/>
        <rFont val="Arial"/>
        <family val="2"/>
      </rPr>
      <t>LIONELLO</t>
    </r>
  </si>
  <si>
    <r>
      <rPr>
        <b/>
        <sz val="8"/>
        <rFont val="Arial"/>
        <family val="2"/>
      </rPr>
      <t>NATASCIA</t>
    </r>
  </si>
  <si>
    <r>
      <rPr>
        <sz val="8"/>
        <rFont val="Arial"/>
        <family val="2"/>
      </rPr>
      <t>1226/g</t>
    </r>
  </si>
  <si>
    <r>
      <rPr>
        <sz val="8"/>
        <rFont val="Arial"/>
        <family val="2"/>
      </rPr>
      <t>1023/c</t>
    </r>
  </si>
  <si>
    <r>
      <rPr>
        <sz val="8"/>
        <rFont val="Arial"/>
        <family val="2"/>
      </rPr>
      <t>1239/e</t>
    </r>
  </si>
  <si>
    <r>
      <rPr>
        <sz val="8"/>
        <rFont val="Arial"/>
        <family val="2"/>
      </rPr>
      <t>1023/b</t>
    </r>
  </si>
  <si>
    <r>
      <rPr>
        <b/>
        <sz val="8"/>
        <rFont val="Arial"/>
        <family val="2"/>
      </rPr>
      <t>LOSENNO</t>
    </r>
  </si>
  <si>
    <r>
      <rPr>
        <b/>
        <sz val="8"/>
        <rFont val="Arial"/>
        <family val="2"/>
      </rPr>
      <t>Elisabetta e Antonietta</t>
    </r>
  </si>
  <si>
    <r>
      <rPr>
        <b/>
        <sz val="8"/>
        <rFont val="Arial"/>
        <family val="2"/>
      </rPr>
      <t>LUFRANO</t>
    </r>
  </si>
  <si>
    <r>
      <rPr>
        <sz val="8"/>
        <rFont val="Arial"/>
        <family val="2"/>
      </rPr>
      <t>1236/g</t>
    </r>
  </si>
  <si>
    <r>
      <rPr>
        <sz val="8"/>
        <rFont val="Arial"/>
        <family val="2"/>
      </rPr>
      <t>687/e</t>
    </r>
  </si>
  <si>
    <r>
      <rPr>
        <sz val="8"/>
        <rFont val="Arial"/>
        <family val="2"/>
      </rPr>
      <t>687/g</t>
    </r>
  </si>
  <si>
    <r>
      <rPr>
        <sz val="8"/>
        <rFont val="Arial"/>
        <family val="2"/>
      </rPr>
      <t>687/n</t>
    </r>
  </si>
  <si>
    <r>
      <rPr>
        <sz val="8"/>
        <rFont val="Arial"/>
        <family val="2"/>
      </rPr>
      <t>687/m</t>
    </r>
  </si>
  <si>
    <r>
      <rPr>
        <b/>
        <sz val="8"/>
        <rFont val="Arial"/>
        <family val="2"/>
      </rPr>
      <t>MAGNANTE</t>
    </r>
  </si>
  <si>
    <r>
      <rPr>
        <b/>
        <sz val="8"/>
        <rFont val="Arial"/>
        <family val="2"/>
      </rPr>
      <t>LUCA MARIO</t>
    </r>
  </si>
  <si>
    <r>
      <rPr>
        <b/>
        <sz val="8"/>
        <rFont val="Arial"/>
        <family val="2"/>
      </rPr>
      <t>MALFA</t>
    </r>
  </si>
  <si>
    <r>
      <rPr>
        <b/>
        <sz val="8"/>
        <rFont val="Arial"/>
        <family val="2"/>
      </rPr>
      <t>AGOSTINO</t>
    </r>
  </si>
  <si>
    <r>
      <rPr>
        <b/>
        <sz val="8"/>
        <rFont val="Arial"/>
        <family val="2"/>
      </rPr>
      <t>ERCOLE</t>
    </r>
  </si>
  <si>
    <r>
      <rPr>
        <b/>
        <sz val="8"/>
        <rFont val="Arial"/>
        <family val="2"/>
      </rPr>
      <t>EREDI MALFA</t>
    </r>
  </si>
  <si>
    <r>
      <rPr>
        <b/>
        <sz val="8"/>
        <rFont val="Arial"/>
        <family val="2"/>
      </rPr>
      <t>MARIA Amalia</t>
    </r>
  </si>
  <si>
    <r>
      <rPr>
        <b/>
        <sz val="8"/>
        <rFont val="Arial"/>
        <family val="2"/>
      </rPr>
      <t>MALVASI</t>
    </r>
  </si>
  <si>
    <r>
      <rPr>
        <b/>
        <sz val="8"/>
        <rFont val="Arial"/>
        <family val="2"/>
      </rPr>
      <t>FRANCESCO Mario</t>
    </r>
  </si>
  <si>
    <r>
      <rPr>
        <sz val="8"/>
        <rFont val="Arial"/>
        <family val="2"/>
      </rPr>
      <t>2461/a</t>
    </r>
  </si>
  <si>
    <r>
      <rPr>
        <sz val="8"/>
        <rFont val="Arial"/>
        <family val="2"/>
      </rPr>
      <t>393/b</t>
    </r>
  </si>
  <si>
    <r>
      <rPr>
        <sz val="8"/>
        <rFont val="Arial"/>
        <family val="2"/>
      </rPr>
      <t>2418/b</t>
    </r>
  </si>
  <si>
    <r>
      <rPr>
        <sz val="8"/>
        <rFont val="Arial"/>
        <family val="2"/>
      </rPr>
      <t>PORZ. F.R.</t>
    </r>
  </si>
  <si>
    <r>
      <rPr>
        <b/>
        <sz val="8"/>
        <rFont val="Arial"/>
        <family val="2"/>
      </rPr>
      <t>SORELLE MALVASI</t>
    </r>
  </si>
  <si>
    <r>
      <rPr>
        <b/>
        <sz val="8"/>
        <rFont val="Arial"/>
        <family val="2"/>
      </rPr>
      <t>Pasqualina E Maria T.</t>
    </r>
  </si>
  <si>
    <r>
      <rPr>
        <b/>
        <sz val="8"/>
        <rFont val="Arial"/>
        <family val="2"/>
      </rPr>
      <t>MAURELLA</t>
    </r>
  </si>
  <si>
    <r>
      <rPr>
        <sz val="8"/>
        <rFont val="Arial"/>
        <family val="2"/>
      </rPr>
      <t>1275/o</t>
    </r>
  </si>
  <si>
    <r>
      <rPr>
        <b/>
        <sz val="8"/>
        <rFont val="Arial"/>
        <family val="2"/>
      </rPr>
      <t>MAZZILLI E ALTRI</t>
    </r>
  </si>
  <si>
    <r>
      <rPr>
        <b/>
        <sz val="8"/>
        <rFont val="Arial"/>
        <family val="2"/>
      </rPr>
      <t>AIDA</t>
    </r>
  </si>
  <si>
    <r>
      <rPr>
        <sz val="8"/>
        <rFont val="Arial"/>
        <family val="2"/>
      </rPr>
      <t>3617/c</t>
    </r>
  </si>
  <si>
    <r>
      <rPr>
        <b/>
        <sz val="8"/>
        <rFont val="Arial"/>
        <family val="2"/>
      </rPr>
      <t>MERCORELLA</t>
    </r>
  </si>
  <si>
    <r>
      <rPr>
        <b/>
        <sz val="8"/>
        <rFont val="Arial"/>
        <family val="2"/>
      </rPr>
      <t>BIANCA</t>
    </r>
  </si>
  <si>
    <r>
      <rPr>
        <sz val="8"/>
        <rFont val="Arial"/>
        <family val="2"/>
      </rPr>
      <t>2418/a</t>
    </r>
  </si>
  <si>
    <r>
      <rPr>
        <sz val="8"/>
        <rFont val="Arial"/>
        <family val="2"/>
      </rPr>
      <t>393/a</t>
    </r>
  </si>
  <si>
    <r>
      <rPr>
        <b/>
        <sz val="8"/>
        <rFont val="Arial"/>
        <family val="2"/>
      </rPr>
      <t>MARIA TERESA</t>
    </r>
  </si>
  <si>
    <r>
      <rPr>
        <sz val="8"/>
        <rFont val="Arial"/>
        <family val="2"/>
      </rPr>
      <t>1277/i</t>
    </r>
  </si>
  <si>
    <r>
      <rPr>
        <b/>
        <sz val="8"/>
        <rFont val="Arial"/>
        <family val="2"/>
      </rPr>
      <t>DOMENICA Maria</t>
    </r>
  </si>
  <si>
    <r>
      <rPr>
        <sz val="8"/>
        <rFont val="Arial"/>
        <family val="2"/>
      </rPr>
      <t>1236/f</t>
    </r>
  </si>
  <si>
    <r>
      <rPr>
        <sz val="8"/>
        <rFont val="Arial"/>
        <family val="2"/>
      </rPr>
      <t>1244/d</t>
    </r>
  </si>
  <si>
    <r>
      <rPr>
        <b/>
        <sz val="8"/>
        <rFont val="Arial"/>
        <family val="2"/>
      </rPr>
      <t>MORETTI</t>
    </r>
  </si>
  <si>
    <r>
      <rPr>
        <b/>
        <sz val="8"/>
        <rFont val="Arial"/>
        <family val="2"/>
      </rPr>
      <t>MARIO</t>
    </r>
  </si>
  <si>
    <r>
      <rPr>
        <sz val="8"/>
        <rFont val="Arial"/>
        <family val="2"/>
      </rPr>
      <t>675/b</t>
    </r>
  </si>
  <si>
    <r>
      <rPr>
        <b/>
        <sz val="8"/>
        <rFont val="Arial"/>
        <family val="2"/>
      </rPr>
      <t>MORMANDO</t>
    </r>
  </si>
  <si>
    <r>
      <rPr>
        <sz val="8"/>
        <rFont val="Arial"/>
        <family val="2"/>
      </rPr>
      <t>2314/b</t>
    </r>
  </si>
  <si>
    <r>
      <rPr>
        <b/>
        <sz val="8"/>
        <rFont val="Arial"/>
        <family val="2"/>
      </rPr>
      <t>NATALE</t>
    </r>
  </si>
  <si>
    <r>
      <rPr>
        <b/>
        <sz val="8"/>
        <rFont val="Arial"/>
        <family val="2"/>
      </rPr>
      <t>ANTONIETTA</t>
    </r>
  </si>
  <si>
    <r>
      <rPr>
        <sz val="8"/>
        <rFont val="Arial"/>
        <family val="2"/>
      </rPr>
      <t>850/a</t>
    </r>
  </si>
  <si>
    <r>
      <rPr>
        <sz val="8"/>
        <rFont val="Arial"/>
        <family val="2"/>
      </rPr>
      <t>1275/m</t>
    </r>
  </si>
  <si>
    <r>
      <rPr>
        <b/>
        <sz val="8"/>
        <rFont val="Arial"/>
        <family val="2"/>
      </rPr>
      <t>NATUZZI</t>
    </r>
  </si>
  <si>
    <r>
      <rPr>
        <b/>
        <sz val="8"/>
        <rFont val="Arial"/>
        <family val="2"/>
      </rPr>
      <t>LUIGI</t>
    </r>
  </si>
  <si>
    <r>
      <rPr>
        <sz val="8"/>
        <rFont val="Arial"/>
        <family val="2"/>
      </rPr>
      <t>1226/c</t>
    </r>
  </si>
  <si>
    <r>
      <rPr>
        <sz val="8"/>
        <rFont val="Arial"/>
        <family val="2"/>
      </rPr>
      <t>1236/h</t>
    </r>
  </si>
  <si>
    <r>
      <rPr>
        <sz val="8"/>
        <rFont val="Arial"/>
        <family val="2"/>
      </rPr>
      <t>1073/d</t>
    </r>
  </si>
  <si>
    <r>
      <rPr>
        <sz val="8"/>
        <rFont val="Arial"/>
        <family val="2"/>
      </rPr>
      <t>687/i</t>
    </r>
  </si>
  <si>
    <r>
      <rPr>
        <b/>
        <sz val="8"/>
        <rFont val="Arial"/>
        <family val="2"/>
      </rPr>
      <t>ONORATI</t>
    </r>
  </si>
  <si>
    <r>
      <rPr>
        <b/>
        <sz val="8"/>
        <rFont val="Arial"/>
        <family val="2"/>
      </rPr>
      <t>ISABELLA</t>
    </r>
  </si>
  <si>
    <r>
      <rPr>
        <sz val="8"/>
        <rFont val="Arial"/>
        <family val="2"/>
      </rPr>
      <t>1239/f</t>
    </r>
  </si>
  <si>
    <r>
      <rPr>
        <b/>
        <sz val="10"/>
        <rFont val="Arial"/>
        <family val="2"/>
      </rPr>
      <t>TOTALE CIRCA</t>
    </r>
  </si>
  <si>
    <r>
      <rPr>
        <b/>
        <sz val="8"/>
        <rFont val="Arial"/>
        <family val="2"/>
      </rPr>
      <t>ONORATI F.FELTERINO</t>
    </r>
  </si>
  <si>
    <r>
      <rPr>
        <b/>
        <sz val="8"/>
        <rFont val="Arial"/>
        <family val="2"/>
      </rPr>
      <t>E MARIA TERESA</t>
    </r>
  </si>
  <si>
    <r>
      <rPr>
        <sz val="8"/>
        <rFont val="Arial"/>
        <family val="2"/>
      </rPr>
      <t>1239/d</t>
    </r>
  </si>
  <si>
    <r>
      <rPr>
        <b/>
        <sz val="8"/>
        <rFont val="Arial"/>
        <family val="2"/>
      </rPr>
      <t>PASQUARIELLO</t>
    </r>
  </si>
  <si>
    <r>
      <rPr>
        <b/>
        <sz val="8"/>
        <rFont val="Arial"/>
        <family val="2"/>
      </rPr>
      <t>VINCENZO</t>
    </r>
  </si>
  <si>
    <r>
      <rPr>
        <b/>
        <sz val="8"/>
        <rFont val="Arial"/>
        <family val="2"/>
      </rPr>
      <t>ANTONIO Graziano</t>
    </r>
  </si>
  <si>
    <r>
      <rPr>
        <b/>
        <sz val="8"/>
        <rFont val="Arial"/>
        <family val="2"/>
      </rPr>
      <t>PASTORE</t>
    </r>
  </si>
  <si>
    <r>
      <rPr>
        <b/>
        <sz val="8"/>
        <rFont val="Arial"/>
        <family val="2"/>
      </rPr>
      <t>MARIANGELA</t>
    </r>
  </si>
  <si>
    <r>
      <rPr>
        <b/>
        <sz val="8"/>
        <rFont val="Arial"/>
        <family val="2"/>
      </rPr>
      <t>PETRACCA</t>
    </r>
  </si>
  <si>
    <r>
      <rPr>
        <b/>
        <sz val="8"/>
        <rFont val="Arial"/>
        <family val="2"/>
      </rPr>
      <t>GIOVANNA TERESA</t>
    </r>
  </si>
  <si>
    <r>
      <rPr>
        <sz val="8"/>
        <rFont val="Arial"/>
        <family val="2"/>
      </rPr>
      <t>1244/c</t>
    </r>
  </si>
  <si>
    <r>
      <rPr>
        <b/>
        <sz val="9"/>
        <rFont val="Arial"/>
        <family val="2"/>
      </rPr>
      <t>TOTALE CIRC</t>
    </r>
  </si>
  <si>
    <r>
      <rPr>
        <sz val="8"/>
        <rFont val="Arial"/>
        <family val="2"/>
      </rPr>
      <t>1226/e</t>
    </r>
  </si>
  <si>
    <r>
      <rPr>
        <b/>
        <sz val="9"/>
        <rFont val="Arial"/>
        <family val="2"/>
      </rPr>
      <t>A</t>
    </r>
  </si>
  <si>
    <r>
      <rPr>
        <b/>
        <sz val="8"/>
        <rFont val="Arial"/>
        <family val="2"/>
      </rPr>
      <t>LEONARDO ROCCO</t>
    </r>
  </si>
  <si>
    <r>
      <rPr>
        <sz val="8"/>
        <rFont val="Arial"/>
        <family val="2"/>
      </rPr>
      <t>1244/a</t>
    </r>
  </si>
  <si>
    <r>
      <rPr>
        <sz val="8"/>
        <rFont val="Arial"/>
        <family val="2"/>
      </rPr>
      <t>1275/v</t>
    </r>
  </si>
  <si>
    <r>
      <rPr>
        <b/>
        <sz val="8"/>
        <rFont val="Arial"/>
        <family val="2"/>
      </rPr>
      <t>MARIA ADDOLORATA</t>
    </r>
  </si>
  <si>
    <r>
      <rPr>
        <sz val="8"/>
        <rFont val="Arial"/>
        <family val="2"/>
      </rPr>
      <t>1244/b</t>
    </r>
  </si>
  <si>
    <r>
      <rPr>
        <sz val="8"/>
        <rFont val="Arial"/>
        <family val="2"/>
      </rPr>
      <t>1244/g</t>
    </r>
  </si>
  <si>
    <r>
      <rPr>
        <sz val="8"/>
        <rFont val="Arial"/>
        <family val="2"/>
      </rPr>
      <t>1244/h</t>
    </r>
  </si>
  <si>
    <r>
      <rPr>
        <b/>
        <sz val="8"/>
        <rFont val="Arial"/>
        <family val="2"/>
      </rPr>
      <t>PRUDENTE</t>
    </r>
  </si>
  <si>
    <r>
      <rPr>
        <b/>
        <sz val="8"/>
        <rFont val="Arial"/>
        <family val="2"/>
      </rPr>
      <t>PURGATORIO</t>
    </r>
  </si>
  <si>
    <r>
      <rPr>
        <b/>
        <sz val="8"/>
        <rFont val="Arial"/>
        <family val="2"/>
      </rPr>
      <t>GIANCLAUDIO</t>
    </r>
  </si>
  <si>
    <r>
      <rPr>
        <b/>
        <sz val="8"/>
        <rFont val="Arial"/>
        <family val="2"/>
      </rPr>
      <t>QUINTO</t>
    </r>
  </si>
  <si>
    <r>
      <rPr>
        <b/>
        <sz val="8"/>
        <rFont val="Arial"/>
        <family val="2"/>
      </rPr>
      <t>RIVERSO</t>
    </r>
  </si>
  <si>
    <r>
      <rPr>
        <b/>
        <sz val="8"/>
        <rFont val="Arial"/>
        <family val="2"/>
      </rPr>
      <t>ANGELO</t>
    </r>
  </si>
  <si>
    <r>
      <rPr>
        <b/>
        <sz val="8"/>
        <rFont val="Arial"/>
        <family val="2"/>
      </rPr>
      <t>SERGIO</t>
    </r>
  </si>
  <si>
    <r>
      <rPr>
        <b/>
        <sz val="8"/>
        <rFont val="Arial"/>
        <family val="2"/>
      </rPr>
      <t>GRAZIA</t>
    </r>
  </si>
  <si>
    <r>
      <rPr>
        <b/>
        <sz val="8"/>
        <rFont val="Arial"/>
        <family val="2"/>
      </rPr>
      <t>EREDI SFORZA</t>
    </r>
  </si>
  <si>
    <r>
      <rPr>
        <b/>
        <sz val="8"/>
        <rFont val="Arial"/>
        <family val="2"/>
      </rPr>
      <t>SETTEMBRE</t>
    </r>
  </si>
  <si>
    <r>
      <rPr>
        <b/>
        <sz val="8"/>
        <rFont val="Arial"/>
        <family val="2"/>
      </rPr>
      <t>VITTORIO</t>
    </r>
  </si>
  <si>
    <r>
      <rPr>
        <b/>
        <sz val="8"/>
        <rFont val="Arial"/>
        <family val="2"/>
      </rPr>
      <t>EREDI SILLETTI</t>
    </r>
  </si>
  <si>
    <r>
      <rPr>
        <b/>
        <sz val="8"/>
        <rFont val="Arial"/>
        <family val="2"/>
      </rPr>
      <t>PASQUA MARIA</t>
    </r>
  </si>
  <si>
    <r>
      <rPr>
        <b/>
        <sz val="8"/>
        <rFont val="Arial"/>
        <family val="2"/>
      </rPr>
      <t>SIMONE</t>
    </r>
  </si>
  <si>
    <r>
      <rPr>
        <b/>
        <sz val="8"/>
        <rFont val="Arial"/>
        <family val="2"/>
      </rPr>
      <t>SILVANA</t>
    </r>
  </si>
  <si>
    <r>
      <rPr>
        <b/>
        <sz val="8"/>
        <rFont val="Arial"/>
        <family val="2"/>
      </rPr>
      <t>SISTO</t>
    </r>
  </si>
  <si>
    <r>
      <rPr>
        <b/>
        <sz val="8"/>
        <rFont val="Arial"/>
        <family val="2"/>
      </rPr>
      <t>ANTONIA MARIA</t>
    </r>
  </si>
  <si>
    <r>
      <rPr>
        <sz val="8"/>
        <rFont val="Arial"/>
        <family val="2"/>
      </rPr>
      <t>3616/e</t>
    </r>
  </si>
  <si>
    <r>
      <rPr>
        <sz val="8"/>
        <rFont val="Arial"/>
        <family val="2"/>
      </rPr>
      <t>3616/f</t>
    </r>
  </si>
  <si>
    <r>
      <rPr>
        <b/>
        <sz val="8"/>
        <rFont val="Arial"/>
        <family val="2"/>
      </rPr>
      <t>GIANPIERO</t>
    </r>
  </si>
  <si>
    <r>
      <rPr>
        <b/>
        <sz val="8"/>
        <rFont val="Arial"/>
        <family val="2"/>
      </rPr>
      <t>NINO ARMANDO</t>
    </r>
  </si>
  <si>
    <r>
      <rPr>
        <b/>
        <sz val="8"/>
        <rFont val="Arial"/>
        <family val="2"/>
      </rPr>
      <t>VALENZANO</t>
    </r>
  </si>
  <si>
    <r>
      <rPr>
        <sz val="8"/>
        <rFont val="Arial"/>
        <family val="2"/>
      </rPr>
      <t>287/a</t>
    </r>
  </si>
  <si>
    <r>
      <rPr>
        <b/>
        <sz val="8"/>
        <rFont val="Arial"/>
        <family val="2"/>
      </rPr>
      <t>VENA</t>
    </r>
  </si>
  <si>
    <r>
      <rPr>
        <b/>
        <sz val="8"/>
        <rFont val="Arial"/>
        <family val="2"/>
      </rPr>
      <t>GIUSEPPE</t>
    </r>
  </si>
  <si>
    <r>
      <rPr>
        <b/>
        <sz val="8"/>
        <rFont val="Arial"/>
        <family val="2"/>
      </rPr>
      <t>ROCCO S.re</t>
    </r>
  </si>
  <si>
    <r>
      <rPr>
        <b/>
        <sz val="8"/>
        <rFont val="Arial"/>
        <family val="2"/>
      </rPr>
      <t>ZAMBRELLA</t>
    </r>
  </si>
  <si>
    <r>
      <rPr>
        <b/>
        <sz val="8"/>
        <rFont val="Arial"/>
        <family val="2"/>
      </rPr>
      <t>MICHELE</t>
    </r>
  </si>
  <si>
    <t>ROSELITA PRIMULA +2</t>
  </si>
  <si>
    <t>AURICCHIO</t>
  </si>
  <si>
    <t>FILIPPO</t>
  </si>
  <si>
    <t>6 e 7</t>
  </si>
  <si>
    <t>MALVASI</t>
  </si>
  <si>
    <t>GIUSEPPE</t>
  </si>
  <si>
    <t>TOTALE CIRCA</t>
  </si>
  <si>
    <t>378/a</t>
  </si>
  <si>
    <t>MARCO</t>
  </si>
  <si>
    <t>FAVALE</t>
  </si>
  <si>
    <t>PIERANGELO</t>
  </si>
  <si>
    <t>2523/b</t>
  </si>
  <si>
    <t>2523/c</t>
  </si>
  <si>
    <t>850/b</t>
  </si>
  <si>
    <t>925/a</t>
  </si>
  <si>
    <t>925 (in parte)</t>
  </si>
  <si>
    <t>1110 (in parte)</t>
  </si>
  <si>
    <t>ANTONELLA</t>
  </si>
  <si>
    <t>EREDI MONTESANO</t>
  </si>
  <si>
    <t xml:space="preserve">GAETANO </t>
  </si>
  <si>
    <t>MARIO</t>
  </si>
  <si>
    <t>1095 (in parte)</t>
  </si>
  <si>
    <t>MARIA GIUSEPPINA ORNELLA</t>
  </si>
  <si>
    <t>ANNA RITA E SABRINA</t>
  </si>
  <si>
    <t>PANETTA</t>
  </si>
  <si>
    <t>NICOLA FULVIO</t>
  </si>
  <si>
    <t>Reddito dominicale del Pascolo adeguato alle disposizioni previste per il pagamento delle imposte sui redditi (Lire 18.000 pari a €.9,296) x 2.34 x Ha.</t>
  </si>
  <si>
    <t xml:space="preserve">PETROVICCI PIETRO " ASSEGNATE DAL COMUNE SOLO LE P.LLE 389 E 2479 DEL FOG. 36 CON RISCOSSIONE DEL RELATIVO CANONE E SUCCESSIVAMENTE REVOCATE CON DELIBERA DELLA GIUNTA MUNICIPALE ".
</t>
  </si>
  <si>
    <t>Annualità pregresse</t>
  </si>
  <si>
    <t>Totale dovuto</t>
  </si>
  <si>
    <t>1108/a</t>
  </si>
  <si>
    <t xml:space="preserve">D'ONOFRIO </t>
  </si>
  <si>
    <t>SILVANA GIUSEPPINA</t>
  </si>
  <si>
    <t>1108/b</t>
  </si>
  <si>
    <t>B. BASENTO</t>
  </si>
  <si>
    <t>862/a</t>
  </si>
  <si>
    <t>942/a</t>
  </si>
  <si>
    <t>862/b</t>
  </si>
  <si>
    <t xml:space="preserve">942/b </t>
  </si>
  <si>
    <t>2523 /f</t>
  </si>
  <si>
    <t>2523/d</t>
  </si>
  <si>
    <t>GRIECO</t>
  </si>
  <si>
    <t>286 /b</t>
  </si>
  <si>
    <t xml:space="preserve">Da rivedere Frazionamento degli originari intestatari (Sig.ri  Pastore Giuseppe e Pastore Rocco entrambi deceduti)  in quanto, il frazionamento non rispecchia quanto stabilito da una sentenza passata in giudicato n. 654/2013 Cron 6118 Rep. 840. </t>
  </si>
  <si>
    <t>Pendente innanzi al Tribunale di Matera Giudizio  RG n.1519/2021 avente ad oggetto l’azione di reintregrazione  nel possesso  Gioia Vito Rocco c/ Mormando Gaetano</t>
  </si>
  <si>
    <t>1277/h</t>
  </si>
  <si>
    <t>OLIVASTRETO</t>
  </si>
  <si>
    <t>Necessario ulteriore sopralluogo per identificare superficie effettivamente posseduta</t>
  </si>
  <si>
    <t>Capitale di Affrancazione</t>
  </si>
  <si>
    <t>VINCENZO E GAETANO</t>
  </si>
  <si>
    <t>FEDERICO SALVATORE</t>
  </si>
  <si>
    <t>SALVATORE</t>
  </si>
  <si>
    <t>Con Perizia anno 1961 Perito Colabella Alfredo la quota n. 51 corrispondente alla superf. posseduta e condotta è stata legittimata ma non affrancata dal Sig. Prudente Antonio ( nonno degli attuali conduttori)</t>
  </si>
  <si>
    <t>BIVIO MARCONIA</t>
  </si>
  <si>
    <t>3616/b</t>
  </si>
  <si>
    <t>3616/c</t>
  </si>
  <si>
    <t>1275/u</t>
  </si>
  <si>
    <t>1275/e</t>
  </si>
  <si>
    <t>1275/f</t>
  </si>
  <si>
    <t>1275/r</t>
  </si>
  <si>
    <t>LAVANDAIO</t>
  </si>
  <si>
    <t>1275/c</t>
  </si>
  <si>
    <t>1236/c</t>
  </si>
  <si>
    <t>1159-1162</t>
  </si>
  <si>
    <r>
      <rPr>
        <b/>
        <sz val="8"/>
        <rFont val="Arial"/>
        <family val="2"/>
      </rPr>
      <t>OLIVASTRETO</t>
    </r>
  </si>
  <si>
    <t>1160-1161</t>
  </si>
  <si>
    <r>
      <rPr>
        <b/>
        <sz val="8"/>
        <rFont val="Arial"/>
        <family val="2"/>
      </rPr>
      <t>PUCCHIETA</t>
    </r>
  </si>
  <si>
    <r>
      <rPr>
        <b/>
        <sz val="8"/>
        <rFont val="Arial"/>
        <family val="2"/>
      </rPr>
      <t>B.BASENTO</t>
    </r>
  </si>
  <si>
    <t>B.BASENTO</t>
  </si>
  <si>
    <t>1275/d</t>
  </si>
  <si>
    <r>
      <rPr>
        <b/>
        <sz val="8"/>
        <rFont val="Arial"/>
        <family val="2"/>
      </rPr>
      <t>SALICE</t>
    </r>
  </si>
  <si>
    <t>3517/b</t>
  </si>
  <si>
    <t>1275/t</t>
  </si>
  <si>
    <t>1275/n</t>
  </si>
  <si>
    <r>
      <rPr>
        <b/>
        <sz val="8"/>
        <rFont val="Arial"/>
        <family val="2"/>
      </rPr>
      <t>CICIMONE</t>
    </r>
  </si>
  <si>
    <t>3618/c</t>
  </si>
  <si>
    <r>
      <rPr>
        <b/>
        <sz val="8"/>
        <rFont val="Arial"/>
        <family val="2"/>
      </rPr>
      <t>B.MARCONIA</t>
    </r>
  </si>
  <si>
    <t>1275/p</t>
  </si>
  <si>
    <t>1275/q</t>
  </si>
  <si>
    <t>3618/a</t>
  </si>
  <si>
    <t>3616/d</t>
  </si>
  <si>
    <r>
      <rPr>
        <b/>
        <sz val="8"/>
        <rFont val="Arial"/>
        <family val="2"/>
      </rPr>
      <t>LAVANDAIO</t>
    </r>
  </si>
  <si>
    <t>3617/b</t>
  </si>
  <si>
    <t>PUCCHIETA E.U.</t>
  </si>
  <si>
    <t>2523/a + 2523/e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</si>
</sst>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,##0.00\ &quot;€&quot;"/>
    <numFmt numFmtId="166" formatCode="00&quot;.&quot;00&quot;.&quot;00"/>
  </numFmts>
  <fonts count="13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6" fillId="2" borderId="12" xfId="0" applyNumberFormat="1" applyFont="1" applyFill="1" applyBorder="1" applyAlignment="1">
      <alignment horizontal="left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left" vertical="top" wrapText="1"/>
    </xf>
    <xf numFmtId="166" fontId="2" fillId="2" borderId="16" xfId="0" applyNumberFormat="1" applyFont="1" applyFill="1" applyBorder="1" applyAlignment="1">
      <alignment horizontal="left" vertical="top" wrapText="1"/>
    </xf>
    <xf numFmtId="166" fontId="2" fillId="2" borderId="13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166" fontId="3" fillId="2" borderId="20" xfId="0" applyNumberFormat="1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164" fontId="3" fillId="2" borderId="19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165" fontId="3" fillId="2" borderId="22" xfId="0" applyNumberFormat="1" applyFont="1" applyFill="1" applyBorder="1" applyAlignment="1">
      <alignment horizontal="center" vertical="top"/>
    </xf>
    <xf numFmtId="165" fontId="3" fillId="2" borderId="23" xfId="0" applyNumberFormat="1" applyFont="1" applyFill="1" applyBorder="1" applyAlignment="1">
      <alignment horizontal="center" vertical="top"/>
    </xf>
    <xf numFmtId="165" fontId="2" fillId="2" borderId="18" xfId="0" applyNumberFormat="1" applyFont="1" applyFill="1" applyBorder="1" applyAlignment="1">
      <alignment horizontal="center" vertical="top"/>
    </xf>
    <xf numFmtId="165" fontId="2" fillId="2" borderId="12" xfId="0" applyNumberFormat="1" applyFont="1" applyFill="1" applyBorder="1" applyAlignment="1">
      <alignment horizontal="center" vertical="top"/>
    </xf>
    <xf numFmtId="165" fontId="2" fillId="2" borderId="17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12" fillId="2" borderId="2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64" fontId="3" fillId="2" borderId="16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top" wrapText="1"/>
    </xf>
    <xf numFmtId="166" fontId="3" fillId="2" borderId="16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65" fontId="3" fillId="2" borderId="17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left" vertical="center" wrapText="1"/>
    </xf>
    <xf numFmtId="166" fontId="3" fillId="2" borderId="26" xfId="0" applyNumberFormat="1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14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right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0"/>
  <sheetViews>
    <sheetView tabSelected="1" topLeftCell="A391" zoomScale="115" zoomScaleNormal="115" workbookViewId="0">
      <selection activeCell="C404" sqref="C404"/>
    </sheetView>
  </sheetViews>
  <sheetFormatPr defaultRowHeight="12.75" x14ac:dyDescent="0.2"/>
  <cols>
    <col min="1" max="1" width="5" customWidth="1"/>
    <col min="2" max="2" width="10.5" customWidth="1"/>
    <col min="3" max="3" width="23" bestFit="1" customWidth="1"/>
    <col min="4" max="4" width="27.6640625" bestFit="1" customWidth="1"/>
    <col min="5" max="5" width="9.33203125" customWidth="1"/>
    <col min="6" max="6" width="17.83203125" customWidth="1"/>
    <col min="7" max="7" width="14" customWidth="1"/>
    <col min="8" max="8" width="17.33203125" customWidth="1"/>
    <col min="9" max="9" width="25.1640625" customWidth="1"/>
    <col min="10" max="10" width="15.6640625" customWidth="1"/>
    <col min="11" max="11" width="13" customWidth="1"/>
    <col min="12" max="12" width="13.6640625" customWidth="1"/>
  </cols>
  <sheetData>
    <row r="1" spans="1:12" ht="82.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4" t="s">
        <v>317</v>
      </c>
      <c r="J1" s="64" t="s">
        <v>339</v>
      </c>
      <c r="K1" s="64" t="s">
        <v>319</v>
      </c>
      <c r="L1" s="64" t="s">
        <v>320</v>
      </c>
    </row>
    <row r="2" spans="1:12" ht="14.1" customHeight="1" x14ac:dyDescent="0.2">
      <c r="A2" s="5">
        <v>1</v>
      </c>
      <c r="B2" s="6">
        <v>52</v>
      </c>
      <c r="C2" s="7" t="s">
        <v>8</v>
      </c>
      <c r="D2" s="7" t="s">
        <v>9</v>
      </c>
      <c r="E2" s="5">
        <v>34</v>
      </c>
      <c r="F2" s="8" t="s">
        <v>10</v>
      </c>
      <c r="G2" s="9">
        <v>19798</v>
      </c>
      <c r="H2" s="10" t="s">
        <v>11</v>
      </c>
      <c r="I2" s="46"/>
      <c r="J2" s="46"/>
      <c r="K2" s="46"/>
      <c r="L2" s="46"/>
    </row>
    <row r="3" spans="1:12" ht="14.1" customHeight="1" x14ac:dyDescent="0.2">
      <c r="A3" s="84" t="s">
        <v>12</v>
      </c>
      <c r="B3" s="85"/>
      <c r="C3" s="85"/>
      <c r="D3" s="85"/>
      <c r="E3" s="5">
        <v>34</v>
      </c>
      <c r="F3" s="8" t="s">
        <v>13</v>
      </c>
      <c r="G3" s="9">
        <v>18072</v>
      </c>
      <c r="H3" s="10" t="s">
        <v>11</v>
      </c>
      <c r="I3" s="46"/>
      <c r="J3" s="46"/>
      <c r="K3" s="46"/>
      <c r="L3" s="46"/>
    </row>
    <row r="4" spans="1:12" ht="14.1" customHeight="1" x14ac:dyDescent="0.2">
      <c r="A4" s="88"/>
      <c r="B4" s="89"/>
      <c r="C4" s="89"/>
      <c r="D4" s="89"/>
      <c r="E4" s="5">
        <v>34</v>
      </c>
      <c r="F4" s="8" t="s">
        <v>14</v>
      </c>
      <c r="G4" s="9">
        <v>153</v>
      </c>
      <c r="H4" s="10" t="s">
        <v>11</v>
      </c>
      <c r="I4" s="46"/>
      <c r="J4" s="46"/>
      <c r="K4" s="46"/>
      <c r="L4" s="46"/>
    </row>
    <row r="5" spans="1:12" ht="14.1" customHeight="1" x14ac:dyDescent="0.2">
      <c r="A5" s="88"/>
      <c r="B5" s="89"/>
      <c r="C5" s="89"/>
      <c r="D5" s="89"/>
      <c r="E5" s="5">
        <v>34</v>
      </c>
      <c r="F5" s="11">
        <v>1240</v>
      </c>
      <c r="G5" s="9">
        <v>898</v>
      </c>
      <c r="H5" s="10" t="s">
        <v>15</v>
      </c>
      <c r="I5" s="46"/>
      <c r="J5" s="46"/>
      <c r="K5" s="46"/>
      <c r="L5" s="46"/>
    </row>
    <row r="6" spans="1:12" ht="14.1" customHeight="1" thickBot="1" x14ac:dyDescent="0.25">
      <c r="A6" s="88"/>
      <c r="B6" s="89"/>
      <c r="C6" s="89"/>
      <c r="D6" s="89"/>
      <c r="E6" s="31">
        <v>34</v>
      </c>
      <c r="F6" s="32">
        <v>1030</v>
      </c>
      <c r="G6" s="33">
        <v>1232</v>
      </c>
      <c r="H6" s="30" t="s">
        <v>15</v>
      </c>
      <c r="I6" s="47"/>
      <c r="J6" s="47"/>
      <c r="K6" s="47"/>
      <c r="L6" s="47"/>
    </row>
    <row r="7" spans="1:12" ht="14.1" customHeight="1" thickBot="1" x14ac:dyDescent="0.25">
      <c r="A7" s="80"/>
      <c r="B7" s="81"/>
      <c r="C7" s="81"/>
      <c r="D7" s="81"/>
      <c r="E7" s="36"/>
      <c r="F7" s="37"/>
      <c r="G7" s="38">
        <f>SUM(G2:G6)</f>
        <v>40153</v>
      </c>
      <c r="H7" s="39"/>
      <c r="I7" s="48">
        <f>18000/1936.27*2.34*G7/10000</f>
        <v>87.345481776818318</v>
      </c>
      <c r="J7" s="48">
        <f>+I7*15</f>
        <v>1310.1822266522747</v>
      </c>
      <c r="K7" s="48">
        <f>+I7*6</f>
        <v>524.07289066090993</v>
      </c>
      <c r="L7" s="49">
        <f>+J7+K7</f>
        <v>1834.2551173131847</v>
      </c>
    </row>
    <row r="8" spans="1:12" ht="14.1" customHeight="1" x14ac:dyDescent="0.2">
      <c r="A8" s="5">
        <v>2</v>
      </c>
      <c r="B8" s="6">
        <v>34</v>
      </c>
      <c r="C8" s="7" t="s">
        <v>292</v>
      </c>
      <c r="D8" s="7" t="s">
        <v>291</v>
      </c>
      <c r="E8" s="22">
        <v>34</v>
      </c>
      <c r="F8" s="24">
        <v>1198</v>
      </c>
      <c r="G8" s="34">
        <v>2606</v>
      </c>
      <c r="H8" s="35" t="s">
        <v>11</v>
      </c>
      <c r="I8" s="50"/>
      <c r="J8" s="50"/>
      <c r="K8" s="50"/>
      <c r="L8" s="50"/>
    </row>
    <row r="9" spans="1:12" ht="14.1" customHeight="1" x14ac:dyDescent="0.2">
      <c r="A9" s="84" t="s">
        <v>12</v>
      </c>
      <c r="B9" s="85"/>
      <c r="C9" s="85"/>
      <c r="D9" s="85"/>
      <c r="E9" s="5">
        <v>34</v>
      </c>
      <c r="F9" s="11">
        <v>1199</v>
      </c>
      <c r="G9" s="9">
        <v>9360</v>
      </c>
      <c r="H9" s="10" t="s">
        <v>11</v>
      </c>
      <c r="I9" s="51"/>
      <c r="J9" s="51"/>
      <c r="K9" s="51"/>
      <c r="L9" s="51"/>
    </row>
    <row r="10" spans="1:12" ht="14.1" customHeight="1" x14ac:dyDescent="0.2">
      <c r="A10" s="88"/>
      <c r="B10" s="89"/>
      <c r="C10" s="89"/>
      <c r="D10" s="89"/>
      <c r="E10" s="5">
        <v>34</v>
      </c>
      <c r="F10" s="11">
        <v>1200</v>
      </c>
      <c r="G10" s="9">
        <v>26</v>
      </c>
      <c r="H10" s="10" t="s">
        <v>15</v>
      </c>
      <c r="I10" s="51"/>
      <c r="J10" s="51"/>
      <c r="K10" s="51"/>
      <c r="L10" s="51"/>
    </row>
    <row r="11" spans="1:12" ht="14.1" customHeight="1" thickBot="1" x14ac:dyDescent="0.25">
      <c r="A11" s="88"/>
      <c r="B11" s="89"/>
      <c r="C11" s="89"/>
      <c r="D11" s="89"/>
      <c r="E11" s="5">
        <v>34</v>
      </c>
      <c r="F11" s="11">
        <v>2198</v>
      </c>
      <c r="G11" s="9">
        <v>1200</v>
      </c>
      <c r="H11" s="10" t="s">
        <v>11</v>
      </c>
      <c r="I11" s="51"/>
      <c r="J11" s="51"/>
      <c r="K11" s="51"/>
      <c r="L11" s="51"/>
    </row>
    <row r="12" spans="1:12" ht="14.1" customHeight="1" thickBot="1" x14ac:dyDescent="0.25">
      <c r="A12" s="80"/>
      <c r="B12" s="81"/>
      <c r="C12" s="81"/>
      <c r="D12" s="81"/>
      <c r="E12" s="36"/>
      <c r="F12" s="37"/>
      <c r="G12" s="38">
        <f>SUM(G8:G11)</f>
        <v>13192</v>
      </c>
      <c r="H12" s="39"/>
      <c r="I12" s="48">
        <f t="shared" ref="I12:I68" si="0">18000/1936.27*2.34*G12/10000</f>
        <v>28.696774726665183</v>
      </c>
      <c r="J12" s="48">
        <f>+I12*15</f>
        <v>430.45162089997774</v>
      </c>
      <c r="K12" s="48">
        <f>+I12*6</f>
        <v>172.1806483599911</v>
      </c>
      <c r="L12" s="49">
        <f>+J12+K12</f>
        <v>602.63226925996878</v>
      </c>
    </row>
    <row r="13" spans="1:12" ht="14.1" customHeight="1" x14ac:dyDescent="0.2">
      <c r="A13" s="5">
        <v>3</v>
      </c>
      <c r="B13" s="6">
        <v>117</v>
      </c>
      <c r="C13" s="7" t="s">
        <v>16</v>
      </c>
      <c r="D13" s="7" t="s">
        <v>17</v>
      </c>
      <c r="E13" s="5">
        <v>34</v>
      </c>
      <c r="F13" s="11">
        <v>748</v>
      </c>
      <c r="G13" s="9">
        <v>6725</v>
      </c>
      <c r="H13" s="10" t="s">
        <v>11</v>
      </c>
      <c r="I13" s="51"/>
      <c r="J13" s="51"/>
      <c r="K13" s="51"/>
      <c r="L13" s="51"/>
    </row>
    <row r="14" spans="1:12" ht="14.1" customHeight="1" x14ac:dyDescent="0.2">
      <c r="A14" s="84" t="s">
        <v>12</v>
      </c>
      <c r="B14" s="85"/>
      <c r="C14" s="85"/>
      <c r="D14" s="85"/>
      <c r="E14" s="5">
        <v>34</v>
      </c>
      <c r="F14" s="11">
        <v>751</v>
      </c>
      <c r="G14" s="9">
        <v>2725</v>
      </c>
      <c r="H14" s="10" t="s">
        <v>11</v>
      </c>
      <c r="I14" s="51"/>
      <c r="J14" s="51"/>
      <c r="K14" s="51"/>
      <c r="L14" s="51"/>
    </row>
    <row r="15" spans="1:12" ht="14.1" customHeight="1" thickBot="1" x14ac:dyDescent="0.25">
      <c r="A15" s="88"/>
      <c r="B15" s="89"/>
      <c r="C15" s="89"/>
      <c r="D15" s="89"/>
      <c r="E15" s="5">
        <v>34</v>
      </c>
      <c r="F15" s="11">
        <v>74</v>
      </c>
      <c r="G15" s="9">
        <v>775</v>
      </c>
      <c r="H15" s="10" t="s">
        <v>11</v>
      </c>
      <c r="I15" s="51"/>
      <c r="J15" s="51"/>
      <c r="K15" s="51"/>
      <c r="L15" s="51"/>
    </row>
    <row r="16" spans="1:12" ht="14.1" customHeight="1" thickBot="1" x14ac:dyDescent="0.25">
      <c r="A16" s="80"/>
      <c r="B16" s="81"/>
      <c r="C16" s="81"/>
      <c r="D16" s="81"/>
      <c r="E16" s="36"/>
      <c r="F16" s="37"/>
      <c r="G16" s="38">
        <f>SUM(G13:G15)</f>
        <v>10225</v>
      </c>
      <c r="H16" s="39"/>
      <c r="I16" s="48">
        <f t="shared" si="0"/>
        <v>22.242610792916278</v>
      </c>
      <c r="J16" s="48">
        <f t="shared" ref="J16:J19" si="1">+I16*15</f>
        <v>333.63916189374419</v>
      </c>
      <c r="K16" s="48">
        <f t="shared" ref="K16:K19" si="2">+I16*6</f>
        <v>133.45566475749766</v>
      </c>
      <c r="L16" s="49">
        <f t="shared" ref="L16:L19" si="3">+J16+K16</f>
        <v>467.09482665124187</v>
      </c>
    </row>
    <row r="17" spans="1:12" ht="14.1" customHeight="1" thickBot="1" x14ac:dyDescent="0.25">
      <c r="A17" s="5">
        <v>4</v>
      </c>
      <c r="B17" s="6">
        <v>2</v>
      </c>
      <c r="C17" s="7" t="s">
        <v>18</v>
      </c>
      <c r="D17" s="7" t="s">
        <v>19</v>
      </c>
      <c r="E17" s="40">
        <v>34</v>
      </c>
      <c r="F17" s="41" t="s">
        <v>336</v>
      </c>
      <c r="G17" s="38">
        <v>20003</v>
      </c>
      <c r="H17" s="42" t="s">
        <v>337</v>
      </c>
      <c r="I17" s="48">
        <f t="shared" si="0"/>
        <v>43.512855128675234</v>
      </c>
      <c r="J17" s="48">
        <f t="shared" si="1"/>
        <v>652.69282693012849</v>
      </c>
      <c r="K17" s="48">
        <f t="shared" si="2"/>
        <v>261.07713077205142</v>
      </c>
      <c r="L17" s="49">
        <f t="shared" si="3"/>
        <v>913.76995770217991</v>
      </c>
    </row>
    <row r="18" spans="1:12" ht="14.1" customHeight="1" thickBot="1" x14ac:dyDescent="0.25">
      <c r="A18" s="5">
        <v>5</v>
      </c>
      <c r="B18" s="6">
        <v>85</v>
      </c>
      <c r="C18" s="7" t="s">
        <v>20</v>
      </c>
      <c r="D18" s="7" t="s">
        <v>21</v>
      </c>
      <c r="E18" s="40">
        <v>35</v>
      </c>
      <c r="F18" s="41" t="s">
        <v>345</v>
      </c>
      <c r="G18" s="38">
        <v>2418</v>
      </c>
      <c r="H18" s="42" t="s">
        <v>344</v>
      </c>
      <c r="I18" s="48">
        <f t="shared" si="0"/>
        <v>5.2599151977771701</v>
      </c>
      <c r="J18" s="48">
        <f t="shared" si="1"/>
        <v>78.898727966657546</v>
      </c>
      <c r="K18" s="48">
        <f t="shared" si="2"/>
        <v>31.559491186663021</v>
      </c>
      <c r="L18" s="49">
        <f t="shared" si="3"/>
        <v>110.45821915332057</v>
      </c>
    </row>
    <row r="19" spans="1:12" ht="14.1" customHeight="1" thickBot="1" x14ac:dyDescent="0.25">
      <c r="A19" s="5">
        <v>6</v>
      </c>
      <c r="B19" s="6">
        <v>86</v>
      </c>
      <c r="C19" s="7" t="s">
        <v>20</v>
      </c>
      <c r="D19" s="7" t="s">
        <v>23</v>
      </c>
      <c r="E19" s="40">
        <v>35</v>
      </c>
      <c r="F19" s="41" t="s">
        <v>346</v>
      </c>
      <c r="G19" s="38">
        <v>2993</v>
      </c>
      <c r="H19" s="42" t="s">
        <v>344</v>
      </c>
      <c r="I19" s="48">
        <f t="shared" si="0"/>
        <v>6.510722161681997</v>
      </c>
      <c r="J19" s="48">
        <f t="shared" si="1"/>
        <v>97.660832425229955</v>
      </c>
      <c r="K19" s="48">
        <f t="shared" si="2"/>
        <v>39.064332970091982</v>
      </c>
      <c r="L19" s="49">
        <f t="shared" si="3"/>
        <v>136.72516539532194</v>
      </c>
    </row>
    <row r="20" spans="1:12" ht="14.1" customHeight="1" x14ac:dyDescent="0.2">
      <c r="A20" s="5">
        <v>7</v>
      </c>
      <c r="B20" s="6">
        <v>1</v>
      </c>
      <c r="C20" s="7" t="s">
        <v>24</v>
      </c>
      <c r="D20" s="7" t="s">
        <v>25</v>
      </c>
      <c r="E20" s="5">
        <v>34</v>
      </c>
      <c r="F20" s="8" t="s">
        <v>26</v>
      </c>
      <c r="G20" s="9">
        <v>17173</v>
      </c>
      <c r="H20" s="10" t="s">
        <v>11</v>
      </c>
      <c r="I20" s="51"/>
      <c r="J20" s="51"/>
      <c r="K20" s="51"/>
      <c r="L20" s="51"/>
    </row>
    <row r="21" spans="1:12" ht="14.1" customHeight="1" x14ac:dyDescent="0.2">
      <c r="A21" s="84" t="s">
        <v>297</v>
      </c>
      <c r="B21" s="85"/>
      <c r="C21" s="85"/>
      <c r="D21" s="85"/>
      <c r="E21" s="5">
        <v>34</v>
      </c>
      <c r="F21" s="8" t="s">
        <v>27</v>
      </c>
      <c r="G21" s="9">
        <v>433</v>
      </c>
      <c r="H21" s="10" t="s">
        <v>11</v>
      </c>
      <c r="I21" s="51"/>
      <c r="J21" s="51"/>
      <c r="K21" s="51"/>
      <c r="L21" s="51"/>
    </row>
    <row r="22" spans="1:12" ht="14.1" customHeight="1" thickBot="1" x14ac:dyDescent="0.25">
      <c r="A22" s="88"/>
      <c r="B22" s="89"/>
      <c r="C22" s="89"/>
      <c r="D22" s="89"/>
      <c r="E22" s="5">
        <v>34</v>
      </c>
      <c r="F22" s="8" t="s">
        <v>28</v>
      </c>
      <c r="G22" s="9">
        <v>768</v>
      </c>
      <c r="H22" s="10" t="s">
        <v>11</v>
      </c>
      <c r="I22" s="51"/>
      <c r="J22" s="51"/>
      <c r="K22" s="51"/>
      <c r="L22" s="51"/>
    </row>
    <row r="23" spans="1:12" ht="14.1" customHeight="1" thickBot="1" x14ac:dyDescent="0.25">
      <c r="A23" s="80"/>
      <c r="B23" s="81"/>
      <c r="C23" s="81"/>
      <c r="D23" s="81"/>
      <c r="E23" s="40"/>
      <c r="F23" s="41"/>
      <c r="G23" s="38">
        <f>SUM(G20:G22)</f>
        <v>18374</v>
      </c>
      <c r="H23" s="42"/>
      <c r="I23" s="48">
        <f t="shared" si="0"/>
        <v>39.969264617021388</v>
      </c>
      <c r="J23" s="48">
        <f t="shared" ref="J23:J24" si="4">+I23*15</f>
        <v>599.53896925532081</v>
      </c>
      <c r="K23" s="48">
        <f t="shared" ref="K23:K24" si="5">+I23*6</f>
        <v>239.81558770212831</v>
      </c>
      <c r="L23" s="49">
        <f t="shared" ref="L23:L24" si="6">+J23+K23</f>
        <v>839.35455695744918</v>
      </c>
    </row>
    <row r="24" spans="1:12" ht="14.1" customHeight="1" thickBot="1" x14ac:dyDescent="0.25">
      <c r="A24" s="5">
        <v>8</v>
      </c>
      <c r="B24" s="6">
        <v>119</v>
      </c>
      <c r="C24" s="7" t="s">
        <v>29</v>
      </c>
      <c r="D24" s="7" t="s">
        <v>30</v>
      </c>
      <c r="E24" s="40">
        <v>34</v>
      </c>
      <c r="F24" s="41" t="s">
        <v>347</v>
      </c>
      <c r="G24" s="38">
        <v>2636</v>
      </c>
      <c r="H24" s="42" t="s">
        <v>11</v>
      </c>
      <c r="I24" s="48">
        <f t="shared" si="0"/>
        <v>5.7341341858315218</v>
      </c>
      <c r="J24" s="48">
        <f t="shared" si="4"/>
        <v>86.012012787472827</v>
      </c>
      <c r="K24" s="48">
        <f t="shared" si="5"/>
        <v>34.404805114989131</v>
      </c>
      <c r="L24" s="49">
        <f t="shared" si="6"/>
        <v>120.41681790246196</v>
      </c>
    </row>
    <row r="25" spans="1:12" ht="14.1" customHeight="1" x14ac:dyDescent="0.2">
      <c r="A25" s="5">
        <v>9</v>
      </c>
      <c r="B25" s="6">
        <v>35</v>
      </c>
      <c r="C25" s="7" t="s">
        <v>31</v>
      </c>
      <c r="D25" s="7" t="s">
        <v>32</v>
      </c>
      <c r="E25" s="5">
        <v>34</v>
      </c>
      <c r="F25" s="8" t="s">
        <v>33</v>
      </c>
      <c r="G25" s="9">
        <v>29988</v>
      </c>
      <c r="H25" s="10" t="s">
        <v>11</v>
      </c>
      <c r="I25" s="51"/>
      <c r="J25" s="51"/>
      <c r="K25" s="51"/>
      <c r="L25" s="51"/>
    </row>
    <row r="26" spans="1:12" ht="14.1" customHeight="1" x14ac:dyDescent="0.2">
      <c r="A26" s="84" t="s">
        <v>12</v>
      </c>
      <c r="B26" s="85"/>
      <c r="C26" s="85"/>
      <c r="D26" s="85"/>
      <c r="E26" s="5">
        <v>34</v>
      </c>
      <c r="F26" s="8" t="s">
        <v>34</v>
      </c>
      <c r="G26" s="9">
        <v>18522</v>
      </c>
      <c r="H26" s="10" t="s">
        <v>11</v>
      </c>
      <c r="I26" s="51"/>
      <c r="J26" s="51"/>
      <c r="K26" s="51"/>
      <c r="L26" s="51"/>
    </row>
    <row r="27" spans="1:12" ht="14.1" customHeight="1" x14ac:dyDescent="0.2">
      <c r="A27" s="88"/>
      <c r="B27" s="89"/>
      <c r="C27" s="89"/>
      <c r="D27" s="89"/>
      <c r="E27" s="5">
        <v>34</v>
      </c>
      <c r="F27" s="8" t="s">
        <v>35</v>
      </c>
      <c r="G27" s="9">
        <v>584</v>
      </c>
      <c r="H27" s="10" t="s">
        <v>11</v>
      </c>
      <c r="I27" s="51"/>
      <c r="J27" s="51"/>
      <c r="K27" s="51"/>
      <c r="L27" s="51"/>
    </row>
    <row r="28" spans="1:12" ht="14.1" customHeight="1" x14ac:dyDescent="0.2">
      <c r="A28" s="88"/>
      <c r="B28" s="89"/>
      <c r="C28" s="89"/>
      <c r="D28" s="89"/>
      <c r="E28" s="5">
        <v>34</v>
      </c>
      <c r="F28" s="8" t="s">
        <v>36</v>
      </c>
      <c r="G28" s="9">
        <v>8706</v>
      </c>
      <c r="H28" s="10" t="s">
        <v>11</v>
      </c>
      <c r="I28" s="51"/>
      <c r="J28" s="51"/>
      <c r="K28" s="51"/>
      <c r="L28" s="51"/>
    </row>
    <row r="29" spans="1:12" ht="14.1" customHeight="1" x14ac:dyDescent="0.2">
      <c r="A29" s="88"/>
      <c r="B29" s="89"/>
      <c r="C29" s="89"/>
      <c r="D29" s="89"/>
      <c r="E29" s="5">
        <v>34</v>
      </c>
      <c r="F29" s="8" t="s">
        <v>37</v>
      </c>
      <c r="G29" s="9">
        <v>8337</v>
      </c>
      <c r="H29" s="10" t="s">
        <v>11</v>
      </c>
      <c r="I29" s="51"/>
      <c r="J29" s="51"/>
      <c r="K29" s="51"/>
      <c r="L29" s="51"/>
    </row>
    <row r="30" spans="1:12" ht="14.1" customHeight="1" x14ac:dyDescent="0.2">
      <c r="A30" s="88"/>
      <c r="B30" s="89"/>
      <c r="C30" s="89"/>
      <c r="D30" s="89"/>
      <c r="E30" s="5">
        <v>34</v>
      </c>
      <c r="F30" s="8" t="s">
        <v>38</v>
      </c>
      <c r="G30" s="9">
        <v>1321</v>
      </c>
      <c r="H30" s="10" t="s">
        <v>11</v>
      </c>
      <c r="I30" s="51"/>
      <c r="J30" s="51"/>
      <c r="K30" s="51"/>
      <c r="L30" s="51"/>
    </row>
    <row r="31" spans="1:12" ht="14.1" customHeight="1" x14ac:dyDescent="0.2">
      <c r="A31" s="88"/>
      <c r="B31" s="89"/>
      <c r="C31" s="89"/>
      <c r="D31" s="89"/>
      <c r="E31" s="5">
        <v>34</v>
      </c>
      <c r="F31" s="8" t="s">
        <v>39</v>
      </c>
      <c r="G31" s="9">
        <v>4313</v>
      </c>
      <c r="H31" s="10" t="s">
        <v>11</v>
      </c>
      <c r="I31" s="51"/>
      <c r="J31" s="51"/>
      <c r="K31" s="51"/>
      <c r="L31" s="51"/>
    </row>
    <row r="32" spans="1:12" ht="14.1" customHeight="1" x14ac:dyDescent="0.2">
      <c r="A32" s="88"/>
      <c r="B32" s="89"/>
      <c r="C32" s="89"/>
      <c r="D32" s="89"/>
      <c r="E32" s="5">
        <v>34</v>
      </c>
      <c r="F32" s="8" t="s">
        <v>40</v>
      </c>
      <c r="G32" s="9">
        <v>3487</v>
      </c>
      <c r="H32" s="10" t="s">
        <v>11</v>
      </c>
      <c r="I32" s="51"/>
      <c r="J32" s="51"/>
      <c r="K32" s="51"/>
      <c r="L32" s="51"/>
    </row>
    <row r="33" spans="1:12" ht="14.1" customHeight="1" thickBot="1" x14ac:dyDescent="0.25">
      <c r="A33" s="88"/>
      <c r="B33" s="89"/>
      <c r="C33" s="89"/>
      <c r="D33" s="89"/>
      <c r="E33" s="5">
        <v>34</v>
      </c>
      <c r="F33" s="8" t="s">
        <v>41</v>
      </c>
      <c r="G33" s="9">
        <v>179</v>
      </c>
      <c r="H33" s="10" t="s">
        <v>11</v>
      </c>
      <c r="I33" s="51"/>
      <c r="J33" s="51"/>
      <c r="K33" s="51"/>
      <c r="L33" s="51"/>
    </row>
    <row r="34" spans="1:12" ht="14.1" customHeight="1" thickBot="1" x14ac:dyDescent="0.25">
      <c r="A34" s="80"/>
      <c r="B34" s="81"/>
      <c r="C34" s="81"/>
      <c r="D34" s="81"/>
      <c r="E34" s="40"/>
      <c r="F34" s="41"/>
      <c r="G34" s="38">
        <v>75437</v>
      </c>
      <c r="H34" s="42"/>
      <c r="I34" s="48">
        <f t="shared" si="0"/>
        <v>164.09934771493644</v>
      </c>
      <c r="J34" s="48">
        <f t="shared" ref="J34:J38" si="7">+I34*15</f>
        <v>2461.4902157240467</v>
      </c>
      <c r="K34" s="48">
        <f t="shared" ref="K34:K38" si="8">+I34*6</f>
        <v>984.5960862896186</v>
      </c>
      <c r="L34" s="49">
        <f t="shared" ref="L34:L38" si="9">+J34+K34</f>
        <v>3446.0863020136653</v>
      </c>
    </row>
    <row r="35" spans="1:12" ht="14.1" customHeight="1" thickBot="1" x14ac:dyDescent="0.25">
      <c r="A35" s="11">
        <v>10</v>
      </c>
      <c r="B35" s="6">
        <v>103</v>
      </c>
      <c r="C35" s="7" t="s">
        <v>42</v>
      </c>
      <c r="D35" s="7" t="s">
        <v>43</v>
      </c>
      <c r="E35" s="40">
        <v>34</v>
      </c>
      <c r="F35" s="41" t="s">
        <v>348</v>
      </c>
      <c r="G35" s="38">
        <v>1194</v>
      </c>
      <c r="H35" s="42" t="s">
        <v>337</v>
      </c>
      <c r="I35" s="48">
        <f t="shared" si="0"/>
        <v>2.5973278520041108</v>
      </c>
      <c r="J35" s="48">
        <f t="shared" si="7"/>
        <v>38.959917780061659</v>
      </c>
      <c r="K35" s="48">
        <f t="shared" si="8"/>
        <v>15.583967112024665</v>
      </c>
      <c r="L35" s="49">
        <f t="shared" si="9"/>
        <v>54.543884892086325</v>
      </c>
    </row>
    <row r="36" spans="1:12" ht="14.1" customHeight="1" thickBot="1" x14ac:dyDescent="0.25">
      <c r="A36" s="11">
        <v>11</v>
      </c>
      <c r="B36" s="6">
        <v>102</v>
      </c>
      <c r="C36" s="7" t="s">
        <v>42</v>
      </c>
      <c r="D36" s="7" t="s">
        <v>44</v>
      </c>
      <c r="E36" s="40">
        <v>34</v>
      </c>
      <c r="F36" s="41" t="s">
        <v>349</v>
      </c>
      <c r="G36" s="38">
        <v>593</v>
      </c>
      <c r="H36" s="42" t="s">
        <v>337</v>
      </c>
      <c r="I36" s="48">
        <f t="shared" si="0"/>
        <v>1.2899626601661958</v>
      </c>
      <c r="J36" s="48">
        <f t="shared" si="7"/>
        <v>19.349439902492936</v>
      </c>
      <c r="K36" s="48">
        <f t="shared" si="8"/>
        <v>7.739775960997175</v>
      </c>
      <c r="L36" s="49">
        <f t="shared" si="9"/>
        <v>27.089215863490111</v>
      </c>
    </row>
    <row r="37" spans="1:12" ht="14.1" customHeight="1" thickBot="1" x14ac:dyDescent="0.25">
      <c r="A37" s="11">
        <v>12</v>
      </c>
      <c r="B37" s="6">
        <v>101</v>
      </c>
      <c r="C37" s="7" t="s">
        <v>42</v>
      </c>
      <c r="D37" s="7" t="s">
        <v>17</v>
      </c>
      <c r="E37" s="40">
        <v>34</v>
      </c>
      <c r="F37" s="41" t="s">
        <v>350</v>
      </c>
      <c r="G37" s="38">
        <v>247</v>
      </c>
      <c r="H37" s="42" t="s">
        <v>337</v>
      </c>
      <c r="I37" s="48">
        <f t="shared" si="0"/>
        <v>0.53730316536433442</v>
      </c>
      <c r="J37" s="48">
        <f t="shared" si="7"/>
        <v>8.0595474804650156</v>
      </c>
      <c r="K37" s="48">
        <f t="shared" si="8"/>
        <v>3.2238189921860068</v>
      </c>
      <c r="L37" s="49">
        <f t="shared" si="9"/>
        <v>11.283366472651021</v>
      </c>
    </row>
    <row r="38" spans="1:12" ht="14.1" customHeight="1" thickBot="1" x14ac:dyDescent="0.25">
      <c r="A38" s="11">
        <v>13</v>
      </c>
      <c r="B38" s="6">
        <v>3</v>
      </c>
      <c r="C38" s="7" t="s">
        <v>45</v>
      </c>
      <c r="D38" s="7" t="s">
        <v>46</v>
      </c>
      <c r="E38" s="40">
        <v>36</v>
      </c>
      <c r="F38" s="41">
        <v>2218</v>
      </c>
      <c r="G38" s="38">
        <v>32258</v>
      </c>
      <c r="H38" s="42" t="s">
        <v>351</v>
      </c>
      <c r="I38" s="48">
        <f>18000/1936.27*2.34*G38/10000</f>
        <v>70.1713583332903</v>
      </c>
      <c r="J38" s="48">
        <f t="shared" si="7"/>
        <v>1052.5703749993545</v>
      </c>
      <c r="K38" s="48">
        <f t="shared" si="8"/>
        <v>421.0281499997418</v>
      </c>
      <c r="L38" s="49">
        <f t="shared" si="9"/>
        <v>1473.5985249990963</v>
      </c>
    </row>
    <row r="39" spans="1:12" ht="14.1" customHeight="1" x14ac:dyDescent="0.2">
      <c r="A39" s="11">
        <v>14</v>
      </c>
      <c r="B39" s="6">
        <v>4</v>
      </c>
      <c r="C39" s="7" t="s">
        <v>48</v>
      </c>
      <c r="D39" s="7" t="s">
        <v>49</v>
      </c>
      <c r="E39" s="5">
        <v>34</v>
      </c>
      <c r="F39" s="11">
        <v>1112</v>
      </c>
      <c r="G39" s="9">
        <v>82915</v>
      </c>
      <c r="H39" s="10" t="s">
        <v>50</v>
      </c>
      <c r="I39" s="51"/>
      <c r="J39" s="51"/>
      <c r="K39" s="51"/>
      <c r="L39" s="51"/>
    </row>
    <row r="40" spans="1:12" ht="14.1" customHeight="1" x14ac:dyDescent="0.2">
      <c r="A40" s="84" t="s">
        <v>12</v>
      </c>
      <c r="B40" s="85"/>
      <c r="C40" s="85"/>
      <c r="D40" s="85"/>
      <c r="E40" s="5">
        <v>34</v>
      </c>
      <c r="F40" s="11">
        <v>1116</v>
      </c>
      <c r="G40" s="9">
        <v>2626</v>
      </c>
      <c r="H40" s="10" t="s">
        <v>50</v>
      </c>
      <c r="I40" s="51"/>
      <c r="J40" s="51"/>
      <c r="K40" s="51"/>
      <c r="L40" s="51"/>
    </row>
    <row r="41" spans="1:12" ht="14.1" customHeight="1" x14ac:dyDescent="0.2">
      <c r="A41" s="88"/>
      <c r="B41" s="89"/>
      <c r="C41" s="89"/>
      <c r="D41" s="89"/>
      <c r="E41" s="5">
        <v>34</v>
      </c>
      <c r="F41" s="11">
        <v>1118</v>
      </c>
      <c r="G41" s="9">
        <v>786</v>
      </c>
      <c r="H41" s="10" t="s">
        <v>50</v>
      </c>
      <c r="I41" s="51"/>
      <c r="J41" s="51"/>
      <c r="K41" s="51"/>
      <c r="L41" s="51"/>
    </row>
    <row r="42" spans="1:12" ht="14.1" customHeight="1" x14ac:dyDescent="0.2">
      <c r="A42" s="88"/>
      <c r="B42" s="89"/>
      <c r="C42" s="89"/>
      <c r="D42" s="89"/>
      <c r="E42" s="5">
        <v>34</v>
      </c>
      <c r="F42" s="11">
        <v>1123</v>
      </c>
      <c r="G42" s="9">
        <v>1894</v>
      </c>
      <c r="H42" s="10" t="s">
        <v>50</v>
      </c>
      <c r="I42" s="51"/>
      <c r="J42" s="51"/>
      <c r="K42" s="51"/>
      <c r="L42" s="51"/>
    </row>
    <row r="43" spans="1:12" ht="14.1" customHeight="1" x14ac:dyDescent="0.2">
      <c r="A43" s="88"/>
      <c r="B43" s="89"/>
      <c r="C43" s="89"/>
      <c r="D43" s="89"/>
      <c r="E43" s="5">
        <v>34</v>
      </c>
      <c r="F43" s="11">
        <v>1125</v>
      </c>
      <c r="G43" s="9">
        <v>4704</v>
      </c>
      <c r="H43" s="10" t="s">
        <v>50</v>
      </c>
      <c r="I43" s="51"/>
      <c r="J43" s="51"/>
      <c r="K43" s="51"/>
      <c r="L43" s="51"/>
    </row>
    <row r="44" spans="1:12" ht="14.1" customHeight="1" x14ac:dyDescent="0.2">
      <c r="A44" s="88"/>
      <c r="B44" s="89"/>
      <c r="C44" s="89"/>
      <c r="D44" s="89"/>
      <c r="E44" s="5">
        <v>34</v>
      </c>
      <c r="F44" s="8" t="s">
        <v>51</v>
      </c>
      <c r="G44" s="9">
        <v>3982</v>
      </c>
      <c r="H44" s="10" t="s">
        <v>52</v>
      </c>
      <c r="I44" s="51"/>
      <c r="J44" s="51"/>
      <c r="K44" s="51"/>
      <c r="L44" s="51"/>
    </row>
    <row r="45" spans="1:12" ht="14.1" customHeight="1" thickBot="1" x14ac:dyDescent="0.25">
      <c r="A45" s="88"/>
      <c r="B45" s="89"/>
      <c r="C45" s="89"/>
      <c r="D45" s="89"/>
      <c r="E45" s="5">
        <v>34</v>
      </c>
      <c r="F45" s="8" t="s">
        <v>53</v>
      </c>
      <c r="G45" s="9">
        <v>3399</v>
      </c>
      <c r="H45" s="10" t="s">
        <v>52</v>
      </c>
      <c r="I45" s="51"/>
      <c r="J45" s="51"/>
      <c r="K45" s="51"/>
      <c r="L45" s="51"/>
    </row>
    <row r="46" spans="1:12" ht="14.1" customHeight="1" thickBot="1" x14ac:dyDescent="0.25">
      <c r="A46" s="80"/>
      <c r="B46" s="81"/>
      <c r="C46" s="81"/>
      <c r="D46" s="81"/>
      <c r="E46" s="40"/>
      <c r="F46" s="41"/>
      <c r="G46" s="38">
        <f>SUM(G39:G45)</f>
        <v>100306</v>
      </c>
      <c r="H46" s="42"/>
      <c r="I46" s="48">
        <f t="shared" si="0"/>
        <v>218.19729273293498</v>
      </c>
      <c r="J46" s="48">
        <f>+I46*15</f>
        <v>3272.9593909940249</v>
      </c>
      <c r="K46" s="48">
        <f>+I46*6</f>
        <v>1309.1837563976098</v>
      </c>
      <c r="L46" s="49">
        <f>+J46+K46</f>
        <v>4582.1431473916346</v>
      </c>
    </row>
    <row r="47" spans="1:12" ht="14.1" customHeight="1" x14ac:dyDescent="0.2">
      <c r="A47" s="11">
        <v>15</v>
      </c>
      <c r="B47" s="6">
        <v>83</v>
      </c>
      <c r="C47" s="7" t="s">
        <v>48</v>
      </c>
      <c r="D47" s="7" t="s">
        <v>293</v>
      </c>
      <c r="E47" s="5">
        <v>34</v>
      </c>
      <c r="F47" s="11">
        <v>858</v>
      </c>
      <c r="G47" s="9">
        <v>17400</v>
      </c>
      <c r="H47" s="10" t="s">
        <v>52</v>
      </c>
      <c r="I47" s="51"/>
      <c r="J47" s="51"/>
      <c r="K47" s="51"/>
      <c r="L47" s="51"/>
    </row>
    <row r="48" spans="1:12" ht="14.1" customHeight="1" thickBot="1" x14ac:dyDescent="0.25">
      <c r="A48" s="92"/>
      <c r="B48" s="93"/>
      <c r="C48" s="93"/>
      <c r="D48" s="93"/>
      <c r="E48" s="5">
        <v>34</v>
      </c>
      <c r="F48" s="8">
        <v>1114</v>
      </c>
      <c r="G48" s="9">
        <v>11820</v>
      </c>
      <c r="H48" s="10" t="s">
        <v>52</v>
      </c>
      <c r="I48" s="51"/>
      <c r="J48" s="51"/>
      <c r="K48" s="51"/>
      <c r="L48" s="51"/>
    </row>
    <row r="49" spans="1:12" ht="14.1" customHeight="1" thickBot="1" x14ac:dyDescent="0.25">
      <c r="A49" s="82" t="s">
        <v>12</v>
      </c>
      <c r="B49" s="83"/>
      <c r="C49" s="83"/>
      <c r="D49" s="83"/>
      <c r="E49" s="40"/>
      <c r="F49" s="41"/>
      <c r="G49" s="38">
        <f>SUM(G47:G48)</f>
        <v>29220</v>
      </c>
      <c r="H49" s="42"/>
      <c r="I49" s="48">
        <f t="shared" si="0"/>
        <v>63.562746930954873</v>
      </c>
      <c r="J49" s="48">
        <f>+I49*15</f>
        <v>953.44120396432311</v>
      </c>
      <c r="K49" s="48">
        <f>+I49*6</f>
        <v>381.37648158572927</v>
      </c>
      <c r="L49" s="49">
        <f>+J49+K49</f>
        <v>1334.8176855500524</v>
      </c>
    </row>
    <row r="50" spans="1:12" ht="14.1" customHeight="1" x14ac:dyDescent="0.2">
      <c r="A50" s="11">
        <v>16</v>
      </c>
      <c r="B50" s="6">
        <v>95</v>
      </c>
      <c r="C50" s="7" t="s">
        <v>48</v>
      </c>
      <c r="D50" s="7" t="s">
        <v>54</v>
      </c>
      <c r="E50" s="5">
        <v>34</v>
      </c>
      <c r="F50" s="11">
        <v>90</v>
      </c>
      <c r="G50" s="9">
        <v>4380</v>
      </c>
      <c r="H50" s="10" t="s">
        <v>55</v>
      </c>
      <c r="I50" s="51"/>
      <c r="J50" s="51"/>
      <c r="K50" s="51"/>
      <c r="L50" s="51"/>
    </row>
    <row r="51" spans="1:12" ht="14.1" customHeight="1" x14ac:dyDescent="0.2">
      <c r="A51" s="84" t="s">
        <v>12</v>
      </c>
      <c r="B51" s="85"/>
      <c r="C51" s="85"/>
      <c r="D51" s="85"/>
      <c r="E51" s="5">
        <v>34</v>
      </c>
      <c r="F51" s="8" t="s">
        <v>56</v>
      </c>
      <c r="G51" s="9">
        <v>395</v>
      </c>
      <c r="H51" s="10" t="s">
        <v>55</v>
      </c>
      <c r="I51" s="51"/>
      <c r="J51" s="51"/>
      <c r="K51" s="51"/>
      <c r="L51" s="51"/>
    </row>
    <row r="52" spans="1:12" ht="14.1" customHeight="1" thickBot="1" x14ac:dyDescent="0.25">
      <c r="A52" s="88"/>
      <c r="B52" s="89"/>
      <c r="C52" s="89"/>
      <c r="D52" s="89"/>
      <c r="E52" s="5">
        <v>34</v>
      </c>
      <c r="F52" s="8" t="s">
        <v>57</v>
      </c>
      <c r="G52" s="9">
        <v>6826</v>
      </c>
      <c r="H52" s="10" t="s">
        <v>55</v>
      </c>
      <c r="I52" s="51"/>
      <c r="J52" s="51"/>
      <c r="K52" s="51"/>
      <c r="L52" s="51"/>
    </row>
    <row r="53" spans="1:12" ht="14.1" customHeight="1" thickBot="1" x14ac:dyDescent="0.25">
      <c r="A53" s="88"/>
      <c r="B53" s="89"/>
      <c r="C53" s="89"/>
      <c r="D53" s="89"/>
      <c r="E53" s="40"/>
      <c r="F53" s="41"/>
      <c r="G53" s="38">
        <f>SUM(G50:G52)</f>
        <v>11601</v>
      </c>
      <c r="H53" s="42"/>
      <c r="I53" s="48">
        <f t="shared" si="0"/>
        <v>25.235846240452002</v>
      </c>
      <c r="J53" s="48">
        <f>+I53*15</f>
        <v>378.53769360678001</v>
      </c>
      <c r="K53" s="48">
        <f>+I53*6</f>
        <v>151.415077442712</v>
      </c>
      <c r="L53" s="49">
        <f>+J53+K53</f>
        <v>529.95277104949196</v>
      </c>
    </row>
    <row r="54" spans="1:12" ht="14.1" customHeight="1" x14ac:dyDescent="0.2">
      <c r="A54" s="11">
        <v>17</v>
      </c>
      <c r="B54" s="6">
        <v>5</v>
      </c>
      <c r="C54" s="7" t="s">
        <v>58</v>
      </c>
      <c r="D54" s="7" t="s">
        <v>59</v>
      </c>
      <c r="E54" s="5">
        <v>34</v>
      </c>
      <c r="F54" s="8" t="s">
        <v>60</v>
      </c>
      <c r="G54" s="9">
        <v>34540</v>
      </c>
      <c r="H54" s="10" t="s">
        <v>11</v>
      </c>
      <c r="I54" s="51"/>
      <c r="J54" s="51"/>
      <c r="K54" s="51"/>
      <c r="L54" s="51"/>
    </row>
    <row r="55" spans="1:12" ht="14.1" customHeight="1" x14ac:dyDescent="0.2">
      <c r="A55" s="84" t="s">
        <v>12</v>
      </c>
      <c r="B55" s="85"/>
      <c r="C55" s="85"/>
      <c r="D55" s="85"/>
      <c r="E55" s="5">
        <v>34</v>
      </c>
      <c r="F55" s="8" t="s">
        <v>61</v>
      </c>
      <c r="G55" s="9">
        <v>7371</v>
      </c>
      <c r="H55" s="10" t="s">
        <v>11</v>
      </c>
      <c r="I55" s="51"/>
      <c r="J55" s="51"/>
      <c r="K55" s="51"/>
      <c r="L55" s="51"/>
    </row>
    <row r="56" spans="1:12" ht="14.1" customHeight="1" thickBot="1" x14ac:dyDescent="0.25">
      <c r="A56" s="88"/>
      <c r="B56" s="89"/>
      <c r="C56" s="89"/>
      <c r="D56" s="89"/>
      <c r="E56" s="5">
        <v>34</v>
      </c>
      <c r="F56" s="11">
        <v>2426</v>
      </c>
      <c r="G56" s="9">
        <v>2368</v>
      </c>
      <c r="H56" s="10" t="s">
        <v>11</v>
      </c>
      <c r="I56" s="51"/>
      <c r="J56" s="51"/>
      <c r="K56" s="51"/>
      <c r="L56" s="51"/>
    </row>
    <row r="57" spans="1:12" ht="14.1" customHeight="1" thickBot="1" x14ac:dyDescent="0.25">
      <c r="A57" s="88"/>
      <c r="B57" s="89"/>
      <c r="C57" s="89"/>
      <c r="D57" s="89"/>
      <c r="E57" s="40"/>
      <c r="F57" s="41"/>
      <c r="G57" s="38">
        <f>SUM(G54:G56)</f>
        <v>44279</v>
      </c>
      <c r="H57" s="42"/>
      <c r="I57" s="48">
        <f t="shared" si="0"/>
        <v>96.320837486507557</v>
      </c>
      <c r="J57" s="48">
        <f>+I57*15</f>
        <v>1444.8125622976133</v>
      </c>
      <c r="K57" s="48">
        <f>+I57*6</f>
        <v>577.92502491904531</v>
      </c>
      <c r="L57" s="49">
        <f>+J57+K57</f>
        <v>2022.7375872166585</v>
      </c>
    </row>
    <row r="58" spans="1:12" ht="14.1" customHeight="1" x14ac:dyDescent="0.2">
      <c r="A58" s="13">
        <v>18</v>
      </c>
      <c r="B58" s="14">
        <v>94</v>
      </c>
      <c r="C58" s="15" t="s">
        <v>62</v>
      </c>
      <c r="D58" s="15" t="s">
        <v>63</v>
      </c>
      <c r="E58" s="16">
        <v>35</v>
      </c>
      <c r="F58" s="11">
        <v>3619</v>
      </c>
      <c r="G58" s="9">
        <v>19132</v>
      </c>
      <c r="H58" s="10" t="s">
        <v>47</v>
      </c>
      <c r="I58" s="51"/>
      <c r="J58" s="51"/>
      <c r="K58" s="51"/>
      <c r="L58" s="51"/>
    </row>
    <row r="59" spans="1:12" ht="14.1" customHeight="1" x14ac:dyDescent="0.2">
      <c r="A59" s="17">
        <v>19</v>
      </c>
      <c r="B59" s="18" t="s">
        <v>294</v>
      </c>
      <c r="C59" s="15" t="s">
        <v>64</v>
      </c>
      <c r="D59" s="15" t="s">
        <v>66</v>
      </c>
      <c r="E59" s="19">
        <v>36</v>
      </c>
      <c r="F59" s="11">
        <v>2312</v>
      </c>
      <c r="G59" s="9">
        <v>6350</v>
      </c>
      <c r="H59" s="10" t="s">
        <v>11</v>
      </c>
      <c r="I59" s="51"/>
      <c r="J59" s="51"/>
      <c r="K59" s="51"/>
      <c r="L59" s="51"/>
    </row>
    <row r="60" spans="1:12" ht="14.1" customHeight="1" x14ac:dyDescent="0.2">
      <c r="A60" s="98" t="s">
        <v>12</v>
      </c>
      <c r="B60" s="98"/>
      <c r="C60" s="98"/>
      <c r="D60" s="98"/>
      <c r="E60" s="20">
        <v>36</v>
      </c>
      <c r="F60" s="21">
        <v>2310</v>
      </c>
      <c r="G60" s="9">
        <v>13693</v>
      </c>
      <c r="H60" s="10" t="s">
        <v>11</v>
      </c>
      <c r="I60" s="51"/>
      <c r="J60" s="51"/>
      <c r="K60" s="51"/>
      <c r="L60" s="51"/>
    </row>
    <row r="61" spans="1:12" ht="14.1" customHeight="1" x14ac:dyDescent="0.2">
      <c r="A61" s="89"/>
      <c r="B61" s="89"/>
      <c r="C61" s="89"/>
      <c r="D61" s="89"/>
      <c r="E61" s="22">
        <v>36</v>
      </c>
      <c r="F61" s="11">
        <v>2313</v>
      </c>
      <c r="G61" s="9">
        <v>6134</v>
      </c>
      <c r="H61" s="10" t="s">
        <v>11</v>
      </c>
      <c r="I61" s="51"/>
      <c r="J61" s="51"/>
      <c r="K61" s="51"/>
      <c r="L61" s="51"/>
    </row>
    <row r="62" spans="1:12" ht="14.1" customHeight="1" thickBot="1" x14ac:dyDescent="0.25">
      <c r="A62" s="89"/>
      <c r="B62" s="89"/>
      <c r="C62" s="89"/>
      <c r="D62" s="89"/>
      <c r="E62" s="5">
        <v>36</v>
      </c>
      <c r="F62" s="11">
        <v>2315</v>
      </c>
      <c r="G62" s="9">
        <v>1400</v>
      </c>
      <c r="H62" s="10" t="s">
        <v>11</v>
      </c>
      <c r="I62" s="51"/>
      <c r="J62" s="51"/>
      <c r="K62" s="51"/>
      <c r="L62" s="51"/>
    </row>
    <row r="63" spans="1:12" ht="14.1" customHeight="1" thickBot="1" x14ac:dyDescent="0.25">
      <c r="A63" s="81"/>
      <c r="B63" s="81"/>
      <c r="C63" s="81"/>
      <c r="D63" s="81"/>
      <c r="E63" s="40"/>
      <c r="F63" s="41"/>
      <c r="G63" s="38">
        <f>SUM(G59:G62)</f>
        <v>27577</v>
      </c>
      <c r="H63" s="42"/>
      <c r="I63" s="48">
        <f t="shared" si="0"/>
        <v>59.988701988875519</v>
      </c>
      <c r="J63" s="48">
        <f>+I63*15</f>
        <v>899.8305298331328</v>
      </c>
      <c r="K63" s="48">
        <f>+I63*6</f>
        <v>359.93221193325314</v>
      </c>
      <c r="L63" s="49">
        <f>+J63+K63</f>
        <v>1259.7627417663859</v>
      </c>
    </row>
    <row r="64" spans="1:12" ht="14.1" customHeight="1" x14ac:dyDescent="0.2">
      <c r="A64" s="11">
        <v>20</v>
      </c>
      <c r="B64" s="6">
        <v>114</v>
      </c>
      <c r="C64" s="7" t="s">
        <v>67</v>
      </c>
      <c r="D64" s="7" t="s">
        <v>68</v>
      </c>
      <c r="E64" s="5">
        <v>34</v>
      </c>
      <c r="F64" s="11">
        <v>297</v>
      </c>
      <c r="G64" s="9">
        <v>2880</v>
      </c>
      <c r="H64" s="10" t="s">
        <v>69</v>
      </c>
      <c r="I64" s="51"/>
      <c r="J64" s="51"/>
      <c r="K64" s="51"/>
      <c r="L64" s="51"/>
    </row>
    <row r="65" spans="1:12" ht="14.1" customHeight="1" x14ac:dyDescent="0.2">
      <c r="A65" s="94" t="s">
        <v>318</v>
      </c>
      <c r="B65" s="95"/>
      <c r="C65" s="95"/>
      <c r="D65" s="95"/>
      <c r="E65" s="5">
        <v>34</v>
      </c>
      <c r="F65" s="11">
        <v>307</v>
      </c>
      <c r="G65" s="9">
        <v>2890</v>
      </c>
      <c r="H65" s="10" t="s">
        <v>69</v>
      </c>
      <c r="I65" s="51"/>
      <c r="J65" s="51"/>
      <c r="K65" s="51"/>
      <c r="L65" s="51"/>
    </row>
    <row r="66" spans="1:12" ht="14.1" customHeight="1" x14ac:dyDescent="0.2">
      <c r="A66" s="96"/>
      <c r="B66" s="97"/>
      <c r="C66" s="97"/>
      <c r="D66" s="97"/>
      <c r="E66" s="5">
        <v>36</v>
      </c>
      <c r="F66" s="11">
        <v>2479</v>
      </c>
      <c r="G66" s="9">
        <v>71258</v>
      </c>
      <c r="H66" s="10" t="s">
        <v>69</v>
      </c>
      <c r="I66" s="51"/>
      <c r="J66" s="51"/>
      <c r="K66" s="51"/>
      <c r="L66" s="51"/>
    </row>
    <row r="67" spans="1:12" ht="14.1" customHeight="1" thickBot="1" x14ac:dyDescent="0.25">
      <c r="A67" s="96"/>
      <c r="B67" s="97"/>
      <c r="C67" s="97"/>
      <c r="D67" s="97"/>
      <c r="E67" s="5">
        <v>36</v>
      </c>
      <c r="F67" s="11">
        <v>389</v>
      </c>
      <c r="G67" s="9">
        <v>2100</v>
      </c>
      <c r="H67" s="10" t="s">
        <v>69</v>
      </c>
      <c r="I67" s="51"/>
      <c r="J67" s="51"/>
      <c r="K67" s="51"/>
      <c r="L67" s="51"/>
    </row>
    <row r="68" spans="1:12" ht="14.1" customHeight="1" thickBot="1" x14ac:dyDescent="0.25">
      <c r="A68" s="82" t="s">
        <v>12</v>
      </c>
      <c r="B68" s="83"/>
      <c r="C68" s="83"/>
      <c r="D68" s="83"/>
      <c r="E68" s="40"/>
      <c r="F68" s="41"/>
      <c r="G68" s="38">
        <v>38165</v>
      </c>
      <c r="H68" s="42"/>
      <c r="I68" s="48">
        <f t="shared" si="0"/>
        <v>83.020952656396062</v>
      </c>
      <c r="J68" s="48">
        <f>+I68*15</f>
        <v>1245.3142898459409</v>
      </c>
      <c r="K68" s="48">
        <f>+I68*6</f>
        <v>498.1257159383764</v>
      </c>
      <c r="L68" s="49">
        <f>+J68+K68</f>
        <v>1743.4400057843172</v>
      </c>
    </row>
    <row r="69" spans="1:12" ht="14.1" customHeight="1" x14ac:dyDescent="0.2">
      <c r="A69" s="11">
        <v>21</v>
      </c>
      <c r="B69" s="6">
        <v>8</v>
      </c>
      <c r="C69" s="7" t="s">
        <v>70</v>
      </c>
      <c r="D69" s="7" t="s">
        <v>71</v>
      </c>
      <c r="E69" s="5">
        <v>34</v>
      </c>
      <c r="F69" s="8" t="s">
        <v>72</v>
      </c>
      <c r="G69" s="9">
        <v>15425</v>
      </c>
      <c r="H69" s="10" t="s">
        <v>11</v>
      </c>
      <c r="I69" s="51"/>
      <c r="J69" s="51"/>
      <c r="K69" s="51"/>
      <c r="L69" s="51"/>
    </row>
    <row r="70" spans="1:12" ht="14.1" customHeight="1" x14ac:dyDescent="0.2">
      <c r="A70" s="84" t="s">
        <v>12</v>
      </c>
      <c r="B70" s="85"/>
      <c r="C70" s="85"/>
      <c r="D70" s="85"/>
      <c r="E70" s="5">
        <v>34</v>
      </c>
      <c r="F70" s="8" t="s">
        <v>73</v>
      </c>
      <c r="G70" s="9">
        <v>1261</v>
      </c>
      <c r="H70" s="10" t="s">
        <v>11</v>
      </c>
      <c r="I70" s="51"/>
      <c r="J70" s="51"/>
      <c r="K70" s="51"/>
      <c r="L70" s="51"/>
    </row>
    <row r="71" spans="1:12" ht="14.1" customHeight="1" x14ac:dyDescent="0.2">
      <c r="A71" s="88"/>
      <c r="B71" s="89"/>
      <c r="C71" s="89"/>
      <c r="D71" s="89"/>
      <c r="E71" s="5">
        <v>36</v>
      </c>
      <c r="F71" s="11">
        <v>2187</v>
      </c>
      <c r="G71" s="9">
        <v>380</v>
      </c>
      <c r="H71" s="10" t="s">
        <v>69</v>
      </c>
      <c r="I71" s="51"/>
      <c r="J71" s="51"/>
      <c r="K71" s="51"/>
      <c r="L71" s="51"/>
    </row>
    <row r="72" spans="1:12" ht="14.1" customHeight="1" x14ac:dyDescent="0.2">
      <c r="A72" s="88"/>
      <c r="B72" s="89"/>
      <c r="C72" s="89"/>
      <c r="D72" s="89"/>
      <c r="E72" s="5">
        <v>36</v>
      </c>
      <c r="F72" s="11">
        <v>2446</v>
      </c>
      <c r="G72" s="9">
        <v>40978</v>
      </c>
      <c r="H72" s="10" t="s">
        <v>69</v>
      </c>
      <c r="I72" s="51"/>
      <c r="J72" s="51"/>
      <c r="K72" s="51"/>
      <c r="L72" s="51"/>
    </row>
    <row r="73" spans="1:12" ht="14.1" customHeight="1" thickBot="1" x14ac:dyDescent="0.25">
      <c r="A73" s="88"/>
      <c r="B73" s="89"/>
      <c r="C73" s="89"/>
      <c r="D73" s="89"/>
      <c r="E73" s="5">
        <v>36</v>
      </c>
      <c r="F73" s="11">
        <v>2448</v>
      </c>
      <c r="G73" s="9">
        <v>2760</v>
      </c>
      <c r="H73" s="10" t="s">
        <v>69</v>
      </c>
      <c r="I73" s="51"/>
      <c r="J73" s="51"/>
      <c r="K73" s="51"/>
      <c r="L73" s="51"/>
    </row>
    <row r="74" spans="1:12" ht="14.1" customHeight="1" thickBot="1" x14ac:dyDescent="0.25">
      <c r="A74" s="80"/>
      <c r="B74" s="81"/>
      <c r="C74" s="81"/>
      <c r="D74" s="81"/>
      <c r="E74" s="40"/>
      <c r="F74" s="41"/>
      <c r="G74" s="38">
        <f>SUM(G69:G73)</f>
        <v>60804</v>
      </c>
      <c r="H74" s="42"/>
      <c r="I74" s="48">
        <f t="shared" ref="I74:I135" si="10">18000/1936.27*2.34*G74/10000</f>
        <v>132.26794197090283</v>
      </c>
      <c r="J74" s="48">
        <f>+I74*15</f>
        <v>1984.0191295635423</v>
      </c>
      <c r="K74" s="48">
        <f>+I74*6</f>
        <v>793.60765182541695</v>
      </c>
      <c r="L74" s="49">
        <f>+J74+K74</f>
        <v>2777.626781388959</v>
      </c>
    </row>
    <row r="75" spans="1:12" ht="14.1" customHeight="1" thickBot="1" x14ac:dyDescent="0.25">
      <c r="A75" s="11">
        <v>22</v>
      </c>
      <c r="B75" s="6">
        <v>104</v>
      </c>
      <c r="C75" s="7" t="s">
        <v>74</v>
      </c>
      <c r="D75" s="7" t="s">
        <v>75</v>
      </c>
      <c r="E75" s="40">
        <v>34</v>
      </c>
      <c r="F75" s="41" t="s">
        <v>352</v>
      </c>
      <c r="G75" s="38">
        <v>966</v>
      </c>
      <c r="H75" s="42" t="s">
        <v>337</v>
      </c>
      <c r="I75" s="48">
        <f t="shared" si="10"/>
        <v>2.1013556993601097</v>
      </c>
      <c r="J75" s="48">
        <f>+I75*15</f>
        <v>31.520335490401646</v>
      </c>
      <c r="K75" s="48">
        <f>+I75*6</f>
        <v>12.608134196160659</v>
      </c>
      <c r="L75" s="49">
        <f>+J75+K75</f>
        <v>44.128469686562305</v>
      </c>
    </row>
    <row r="76" spans="1:12" ht="14.1" customHeight="1" thickBot="1" x14ac:dyDescent="0.25">
      <c r="A76" s="11">
        <v>23</v>
      </c>
      <c r="B76" s="6">
        <v>9</v>
      </c>
      <c r="C76" s="7" t="s">
        <v>76</v>
      </c>
      <c r="D76" s="7" t="s">
        <v>77</v>
      </c>
      <c r="E76" s="40">
        <v>34</v>
      </c>
      <c r="F76" s="41" t="s">
        <v>353</v>
      </c>
      <c r="G76" s="38">
        <v>15600</v>
      </c>
      <c r="H76" s="42" t="s">
        <v>337</v>
      </c>
      <c r="I76" s="48">
        <f t="shared" si="10"/>
        <v>33.934936759852704</v>
      </c>
      <c r="J76" s="48">
        <f>+I76*15</f>
        <v>509.02405139779057</v>
      </c>
      <c r="K76" s="48">
        <f>+I76*6</f>
        <v>203.60962055911622</v>
      </c>
      <c r="L76" s="49">
        <f>+J76+K76</f>
        <v>712.63367195690682</v>
      </c>
    </row>
    <row r="77" spans="1:12" ht="14.1" customHeight="1" x14ac:dyDescent="0.2">
      <c r="A77" s="11">
        <v>24</v>
      </c>
      <c r="B77" s="6">
        <v>27</v>
      </c>
      <c r="C77" s="7" t="s">
        <v>78</v>
      </c>
      <c r="D77" s="7" t="s">
        <v>49</v>
      </c>
      <c r="E77" s="5">
        <v>34</v>
      </c>
      <c r="F77" s="8" t="s">
        <v>79</v>
      </c>
      <c r="G77" s="9">
        <v>2935</v>
      </c>
      <c r="H77" s="10" t="s">
        <v>11</v>
      </c>
      <c r="I77" s="51"/>
      <c r="J77" s="51"/>
      <c r="K77" s="51"/>
      <c r="L77" s="51"/>
    </row>
    <row r="78" spans="1:12" ht="14.1" customHeight="1" x14ac:dyDescent="0.2">
      <c r="A78" s="11">
        <v>25</v>
      </c>
      <c r="B78" s="6">
        <v>100</v>
      </c>
      <c r="C78" s="7" t="s">
        <v>78</v>
      </c>
      <c r="D78" s="7" t="s">
        <v>80</v>
      </c>
      <c r="E78" s="5">
        <v>34</v>
      </c>
      <c r="F78" s="8" t="s">
        <v>81</v>
      </c>
      <c r="G78" s="9">
        <v>2461</v>
      </c>
      <c r="H78" s="10" t="s">
        <v>11</v>
      </c>
      <c r="I78" s="51"/>
      <c r="J78" s="51"/>
      <c r="K78" s="51"/>
      <c r="L78" s="51"/>
    </row>
    <row r="79" spans="1:12" ht="14.1" customHeight="1" x14ac:dyDescent="0.2">
      <c r="A79" s="11">
        <v>26</v>
      </c>
      <c r="B79" s="6">
        <v>53</v>
      </c>
      <c r="C79" s="7" t="s">
        <v>82</v>
      </c>
      <c r="D79" s="7" t="s">
        <v>83</v>
      </c>
      <c r="E79" s="5">
        <v>35</v>
      </c>
      <c r="F79" s="11">
        <v>3535</v>
      </c>
      <c r="G79" s="9">
        <v>1930</v>
      </c>
      <c r="H79" s="10" t="s">
        <v>47</v>
      </c>
      <c r="I79" s="51"/>
      <c r="J79" s="51"/>
      <c r="K79" s="51"/>
      <c r="L79" s="51"/>
    </row>
    <row r="80" spans="1:12" ht="14.1" customHeight="1" x14ac:dyDescent="0.2">
      <c r="A80" s="84" t="s">
        <v>12</v>
      </c>
      <c r="B80" s="85"/>
      <c r="C80" s="85"/>
      <c r="D80" s="85"/>
      <c r="E80" s="5">
        <v>35</v>
      </c>
      <c r="F80" s="11">
        <v>3536</v>
      </c>
      <c r="G80" s="9">
        <v>757</v>
      </c>
      <c r="H80" s="10" t="s">
        <v>47</v>
      </c>
      <c r="I80" s="51"/>
      <c r="J80" s="51"/>
      <c r="K80" s="51"/>
      <c r="L80" s="51"/>
    </row>
    <row r="81" spans="1:12" ht="14.1" customHeight="1" thickBot="1" x14ac:dyDescent="0.25">
      <c r="A81" s="88"/>
      <c r="B81" s="89"/>
      <c r="C81" s="89"/>
      <c r="D81" s="89"/>
      <c r="E81" s="31">
        <v>35</v>
      </c>
      <c r="F81" s="32">
        <v>3537</v>
      </c>
      <c r="G81" s="33">
        <v>755</v>
      </c>
      <c r="H81" s="30" t="s">
        <v>47</v>
      </c>
      <c r="I81" s="52"/>
      <c r="J81" s="52"/>
      <c r="K81" s="52"/>
      <c r="L81" s="52"/>
    </row>
    <row r="82" spans="1:12" ht="14.1" customHeight="1" thickBot="1" x14ac:dyDescent="0.25">
      <c r="A82" s="80"/>
      <c r="B82" s="81"/>
      <c r="C82" s="81"/>
      <c r="D82" s="81"/>
      <c r="E82" s="43"/>
      <c r="F82" s="44"/>
      <c r="G82" s="38">
        <f>SUM(G79:G81)</f>
        <v>3442</v>
      </c>
      <c r="H82" s="45"/>
      <c r="I82" s="48">
        <f t="shared" si="10"/>
        <v>7.4874392517572446</v>
      </c>
      <c r="J82" s="48">
        <f>+I82*15</f>
        <v>112.31158877635866</v>
      </c>
      <c r="K82" s="48">
        <f>+I82*6</f>
        <v>44.924635510543467</v>
      </c>
      <c r="L82" s="49">
        <f>+J82+K82</f>
        <v>157.23622428690214</v>
      </c>
    </row>
    <row r="83" spans="1:12" ht="14.1" customHeight="1" x14ac:dyDescent="0.2">
      <c r="A83" s="11">
        <v>27</v>
      </c>
      <c r="B83" s="6">
        <v>10</v>
      </c>
      <c r="C83" s="7" t="s">
        <v>84</v>
      </c>
      <c r="D83" s="7" t="s">
        <v>85</v>
      </c>
      <c r="E83" s="22">
        <v>34</v>
      </c>
      <c r="F83" s="27" t="s">
        <v>86</v>
      </c>
      <c r="G83" s="34">
        <v>17757</v>
      </c>
      <c r="H83" s="35" t="s">
        <v>11</v>
      </c>
      <c r="I83" s="50"/>
      <c r="J83" s="50"/>
      <c r="K83" s="50"/>
      <c r="L83" s="50"/>
    </row>
    <row r="84" spans="1:12" ht="14.1" customHeight="1" x14ac:dyDescent="0.2">
      <c r="A84" s="84" t="s">
        <v>12</v>
      </c>
      <c r="B84" s="85"/>
      <c r="C84" s="85"/>
      <c r="D84" s="85"/>
      <c r="E84" s="5">
        <v>34</v>
      </c>
      <c r="F84" s="8" t="s">
        <v>87</v>
      </c>
      <c r="G84" s="9">
        <v>873</v>
      </c>
      <c r="H84" s="10" t="s">
        <v>11</v>
      </c>
      <c r="I84" s="51"/>
      <c r="J84" s="51"/>
      <c r="K84" s="51"/>
      <c r="L84" s="51"/>
    </row>
    <row r="85" spans="1:12" ht="14.1" customHeight="1" thickBot="1" x14ac:dyDescent="0.25">
      <c r="A85" s="88"/>
      <c r="B85" s="89"/>
      <c r="C85" s="89"/>
      <c r="D85" s="89"/>
      <c r="E85" s="5">
        <v>34</v>
      </c>
      <c r="F85" s="11">
        <v>1278</v>
      </c>
      <c r="G85" s="9">
        <v>569</v>
      </c>
      <c r="H85" s="10" t="s">
        <v>15</v>
      </c>
      <c r="I85" s="51"/>
      <c r="J85" s="51"/>
      <c r="K85" s="51"/>
      <c r="L85" s="51"/>
    </row>
    <row r="86" spans="1:12" ht="14.1" customHeight="1" thickBot="1" x14ac:dyDescent="0.25">
      <c r="A86" s="80"/>
      <c r="B86" s="81"/>
      <c r="C86" s="81"/>
      <c r="D86" s="81"/>
      <c r="E86" s="43"/>
      <c r="F86" s="44"/>
      <c r="G86" s="38">
        <f>SUM(G83:G85)</f>
        <v>19199</v>
      </c>
      <c r="H86" s="45"/>
      <c r="I86" s="48">
        <f t="shared" si="10"/>
        <v>41.763900695667445</v>
      </c>
      <c r="J86" s="48">
        <f>+I86*15</f>
        <v>626.4585104350117</v>
      </c>
      <c r="K86" s="48">
        <f>+I86*6</f>
        <v>250.58340417400467</v>
      </c>
      <c r="L86" s="49">
        <f>+J86+K86</f>
        <v>877.04191460901643</v>
      </c>
    </row>
    <row r="87" spans="1:12" ht="14.1" customHeight="1" x14ac:dyDescent="0.2">
      <c r="A87" s="11">
        <v>28</v>
      </c>
      <c r="B87" s="6">
        <v>13</v>
      </c>
      <c r="C87" s="7" t="s">
        <v>295</v>
      </c>
      <c r="D87" s="7" t="s">
        <v>296</v>
      </c>
      <c r="E87" s="5">
        <v>36</v>
      </c>
      <c r="F87" s="11">
        <v>2424</v>
      </c>
      <c r="G87" s="9">
        <v>27775</v>
      </c>
      <c r="H87" s="10" t="s">
        <v>69</v>
      </c>
      <c r="I87" s="51"/>
      <c r="J87" s="51"/>
      <c r="K87" s="51"/>
      <c r="L87" s="51"/>
    </row>
    <row r="88" spans="1:12" ht="14.1" customHeight="1" x14ac:dyDescent="0.2">
      <c r="A88" s="84" t="s">
        <v>12</v>
      </c>
      <c r="B88" s="85"/>
      <c r="C88" s="85"/>
      <c r="D88" s="85"/>
      <c r="E88" s="5">
        <v>36</v>
      </c>
      <c r="F88" s="11">
        <v>1990</v>
      </c>
      <c r="G88" s="9">
        <v>176</v>
      </c>
      <c r="H88" s="10" t="s">
        <v>69</v>
      </c>
      <c r="I88" s="51"/>
      <c r="J88" s="51"/>
      <c r="K88" s="51"/>
      <c r="L88" s="51"/>
    </row>
    <row r="89" spans="1:12" ht="14.1" customHeight="1" x14ac:dyDescent="0.2">
      <c r="A89" s="88"/>
      <c r="B89" s="89"/>
      <c r="C89" s="89"/>
      <c r="D89" s="89"/>
      <c r="E89" s="5">
        <v>36</v>
      </c>
      <c r="F89" s="11">
        <v>10</v>
      </c>
      <c r="G89" s="9">
        <v>1179</v>
      </c>
      <c r="H89" s="10" t="s">
        <v>89</v>
      </c>
      <c r="I89" s="51"/>
      <c r="J89" s="51"/>
      <c r="K89" s="51"/>
      <c r="L89" s="51"/>
    </row>
    <row r="90" spans="1:12" ht="14.1" customHeight="1" thickBot="1" x14ac:dyDescent="0.25">
      <c r="A90" s="88"/>
      <c r="B90" s="89"/>
      <c r="C90" s="89"/>
      <c r="D90" s="89"/>
      <c r="E90" s="5">
        <v>36</v>
      </c>
      <c r="F90" s="11">
        <v>380</v>
      </c>
      <c r="G90" s="9">
        <v>1272</v>
      </c>
      <c r="H90" s="10" t="s">
        <v>69</v>
      </c>
      <c r="I90" s="51"/>
      <c r="J90" s="51"/>
      <c r="K90" s="51"/>
      <c r="L90" s="51"/>
    </row>
    <row r="91" spans="1:12" ht="14.1" customHeight="1" thickBot="1" x14ac:dyDescent="0.25">
      <c r="A91" s="80"/>
      <c r="B91" s="81"/>
      <c r="C91" s="81"/>
      <c r="D91" s="81"/>
      <c r="E91" s="43"/>
      <c r="F91" s="44"/>
      <c r="G91" s="38">
        <f>SUM(G87:G90)</f>
        <v>30402</v>
      </c>
      <c r="H91" s="45"/>
      <c r="I91" s="48">
        <f t="shared" si="10"/>
        <v>66.133970985451413</v>
      </c>
      <c r="J91" s="48">
        <f>+I91*15</f>
        <v>992.00956478177113</v>
      </c>
      <c r="K91" s="48">
        <f>+I91*6</f>
        <v>396.80382591270848</v>
      </c>
      <c r="L91" s="49">
        <f>+J91+K91</f>
        <v>1388.8133906944795</v>
      </c>
    </row>
    <row r="92" spans="1:12" ht="14.1" customHeight="1" x14ac:dyDescent="0.2">
      <c r="A92" s="11">
        <v>29</v>
      </c>
      <c r="B92" s="6">
        <v>12</v>
      </c>
      <c r="C92" s="7" t="s">
        <v>88</v>
      </c>
      <c r="D92" s="7" t="s">
        <v>90</v>
      </c>
      <c r="E92" s="5">
        <v>36</v>
      </c>
      <c r="F92" s="11">
        <v>2428</v>
      </c>
      <c r="G92" s="9">
        <v>16558</v>
      </c>
      <c r="H92" s="10" t="s">
        <v>69</v>
      </c>
      <c r="I92" s="51"/>
      <c r="J92" s="51"/>
      <c r="K92" s="51"/>
      <c r="L92" s="51"/>
    </row>
    <row r="93" spans="1:12" ht="14.1" customHeight="1" thickBot="1" x14ac:dyDescent="0.25">
      <c r="A93" s="84" t="s">
        <v>12</v>
      </c>
      <c r="B93" s="85"/>
      <c r="C93" s="85"/>
      <c r="D93" s="85"/>
      <c r="E93" s="5">
        <v>36</v>
      </c>
      <c r="F93" s="11">
        <v>1994</v>
      </c>
      <c r="G93" s="9">
        <v>869</v>
      </c>
      <c r="H93" s="10" t="s">
        <v>69</v>
      </c>
      <c r="I93" s="51"/>
      <c r="J93" s="51"/>
      <c r="K93" s="51"/>
      <c r="L93" s="51"/>
    </row>
    <row r="94" spans="1:12" ht="14.1" customHeight="1" thickBot="1" x14ac:dyDescent="0.25">
      <c r="A94" s="80"/>
      <c r="B94" s="81"/>
      <c r="C94" s="81"/>
      <c r="D94" s="81"/>
      <c r="E94" s="43"/>
      <c r="F94" s="44"/>
      <c r="G94" s="38">
        <f>SUM(G92:G93)</f>
        <v>17427</v>
      </c>
      <c r="H94" s="45"/>
      <c r="I94" s="48">
        <f t="shared" si="10"/>
        <v>37.909239930381609</v>
      </c>
      <c r="J94" s="48">
        <f>+I94*15</f>
        <v>568.63859895572409</v>
      </c>
      <c r="K94" s="48">
        <f>+I94*6</f>
        <v>227.45543958228967</v>
      </c>
      <c r="L94" s="49">
        <f>+J94+K94</f>
        <v>796.09403853801382</v>
      </c>
    </row>
    <row r="95" spans="1:12" ht="14.1" customHeight="1" x14ac:dyDescent="0.2">
      <c r="A95" s="11">
        <v>30</v>
      </c>
      <c r="B95" s="6">
        <v>11</v>
      </c>
      <c r="C95" s="7" t="s">
        <v>88</v>
      </c>
      <c r="D95" s="7" t="s">
        <v>91</v>
      </c>
      <c r="E95" s="5">
        <v>36</v>
      </c>
      <c r="F95" s="11">
        <v>2430</v>
      </c>
      <c r="G95" s="9">
        <v>16126</v>
      </c>
      <c r="H95" s="10" t="s">
        <v>69</v>
      </c>
      <c r="I95" s="51"/>
      <c r="J95" s="51"/>
      <c r="K95" s="51"/>
      <c r="L95" s="51"/>
    </row>
    <row r="96" spans="1:12" ht="14.1" customHeight="1" x14ac:dyDescent="0.2">
      <c r="A96" s="84" t="s">
        <v>297</v>
      </c>
      <c r="B96" s="85"/>
      <c r="C96" s="85"/>
      <c r="D96" s="85"/>
      <c r="E96" s="5">
        <v>36</v>
      </c>
      <c r="F96" s="11">
        <v>2467</v>
      </c>
      <c r="G96" s="9">
        <v>2175</v>
      </c>
      <c r="H96" s="10" t="s">
        <v>69</v>
      </c>
      <c r="I96" s="51"/>
      <c r="J96" s="51"/>
      <c r="K96" s="51"/>
      <c r="L96" s="51"/>
    </row>
    <row r="97" spans="1:12" ht="14.1" customHeight="1" thickBot="1" x14ac:dyDescent="0.25">
      <c r="A97" s="88"/>
      <c r="B97" s="89"/>
      <c r="C97" s="89"/>
      <c r="D97" s="89"/>
      <c r="E97" s="5">
        <v>36</v>
      </c>
      <c r="F97" s="11">
        <v>2469</v>
      </c>
      <c r="G97" s="9">
        <v>255</v>
      </c>
      <c r="H97" s="10" t="s">
        <v>69</v>
      </c>
      <c r="I97" s="51"/>
      <c r="J97" s="51"/>
      <c r="K97" s="51"/>
      <c r="L97" s="51"/>
    </row>
    <row r="98" spans="1:12" ht="14.1" customHeight="1" thickBot="1" x14ac:dyDescent="0.25">
      <c r="A98" s="80"/>
      <c r="B98" s="81"/>
      <c r="C98" s="81"/>
      <c r="D98" s="81"/>
      <c r="E98" s="43"/>
      <c r="F98" s="44"/>
      <c r="G98" s="38">
        <f>SUM(G95:G97)</f>
        <v>18556</v>
      </c>
      <c r="H98" s="45"/>
      <c r="I98" s="48">
        <f t="shared" si="10"/>
        <v>40.365172212552999</v>
      </c>
      <c r="J98" s="48">
        <f>+I98*15</f>
        <v>605.47758318829494</v>
      </c>
      <c r="K98" s="48">
        <f>+I98*6</f>
        <v>242.19103327531798</v>
      </c>
      <c r="L98" s="49">
        <f>+J98+K98</f>
        <v>847.66861646361292</v>
      </c>
    </row>
    <row r="99" spans="1:12" ht="14.1" customHeight="1" x14ac:dyDescent="0.2">
      <c r="A99" s="11">
        <v>31</v>
      </c>
      <c r="B99" s="6">
        <v>73</v>
      </c>
      <c r="C99" s="7" t="s">
        <v>92</v>
      </c>
      <c r="D99" s="7" t="s">
        <v>93</v>
      </c>
      <c r="E99" s="5">
        <v>34</v>
      </c>
      <c r="F99" s="11" t="s">
        <v>326</v>
      </c>
      <c r="G99" s="9">
        <v>10500</v>
      </c>
      <c r="H99" s="10" t="s">
        <v>52</v>
      </c>
      <c r="I99" s="51"/>
      <c r="J99" s="51"/>
      <c r="K99" s="51"/>
      <c r="L99" s="51"/>
    </row>
    <row r="100" spans="1:12" ht="14.1" customHeight="1" thickBot="1" x14ac:dyDescent="0.25">
      <c r="A100" s="84" t="s">
        <v>297</v>
      </c>
      <c r="B100" s="85"/>
      <c r="C100" s="85"/>
      <c r="D100" s="85"/>
      <c r="E100" s="5">
        <v>34</v>
      </c>
      <c r="F100" s="11" t="s">
        <v>327</v>
      </c>
      <c r="G100" s="9">
        <v>6600</v>
      </c>
      <c r="H100" s="10" t="s">
        <v>52</v>
      </c>
      <c r="I100" s="51"/>
      <c r="J100" s="51"/>
      <c r="K100" s="51"/>
      <c r="L100" s="51"/>
    </row>
    <row r="101" spans="1:12" ht="14.1" customHeight="1" thickBot="1" x14ac:dyDescent="0.25">
      <c r="A101" s="88"/>
      <c r="B101" s="89"/>
      <c r="C101" s="89"/>
      <c r="D101" s="89"/>
      <c r="E101" s="43"/>
      <c r="F101" s="44"/>
      <c r="G101" s="38">
        <f>SUM(G99:G100)</f>
        <v>17100</v>
      </c>
      <c r="H101" s="45"/>
      <c r="I101" s="48">
        <f t="shared" si="10"/>
        <v>37.197911448300083</v>
      </c>
      <c r="J101" s="48">
        <f>+I101*15</f>
        <v>557.96867172450129</v>
      </c>
      <c r="K101" s="48">
        <f>+I101*6</f>
        <v>223.18746868980048</v>
      </c>
      <c r="L101" s="49">
        <f>+J101+K101</f>
        <v>781.15614041430172</v>
      </c>
    </row>
    <row r="102" spans="1:12" ht="14.1" customHeight="1" x14ac:dyDescent="0.2">
      <c r="A102" s="11">
        <v>32</v>
      </c>
      <c r="B102" s="6">
        <v>16</v>
      </c>
      <c r="C102" s="3" t="s">
        <v>94</v>
      </c>
      <c r="D102" s="3" t="s">
        <v>95</v>
      </c>
      <c r="E102" s="5">
        <v>34</v>
      </c>
      <c r="F102" s="8" t="s">
        <v>96</v>
      </c>
      <c r="G102" s="9">
        <v>3031</v>
      </c>
      <c r="H102" s="10" t="s">
        <v>11</v>
      </c>
      <c r="I102" s="51"/>
      <c r="J102" s="51"/>
      <c r="K102" s="51"/>
      <c r="L102" s="51"/>
    </row>
    <row r="103" spans="1:12" ht="14.1" customHeight="1" x14ac:dyDescent="0.2">
      <c r="A103" s="84" t="s">
        <v>12</v>
      </c>
      <c r="B103" s="85"/>
      <c r="C103" s="85"/>
      <c r="D103" s="85"/>
      <c r="E103" s="5">
        <v>34</v>
      </c>
      <c r="F103" s="11">
        <v>1205</v>
      </c>
      <c r="G103" s="9">
        <v>992</v>
      </c>
      <c r="H103" s="10" t="s">
        <v>15</v>
      </c>
      <c r="I103" s="51"/>
      <c r="J103" s="51"/>
      <c r="K103" s="51"/>
      <c r="L103" s="51"/>
    </row>
    <row r="104" spans="1:12" ht="14.1" customHeight="1" thickBot="1" x14ac:dyDescent="0.25">
      <c r="A104" s="88"/>
      <c r="B104" s="89"/>
      <c r="C104" s="89"/>
      <c r="D104" s="89"/>
      <c r="E104" s="16">
        <v>34</v>
      </c>
      <c r="F104" s="8" t="s">
        <v>97</v>
      </c>
      <c r="G104" s="9">
        <v>3292</v>
      </c>
      <c r="H104" s="10" t="s">
        <v>11</v>
      </c>
      <c r="I104" s="51"/>
      <c r="J104" s="51"/>
      <c r="K104" s="51"/>
      <c r="L104" s="51"/>
    </row>
    <row r="105" spans="1:12" ht="14.1" customHeight="1" thickBot="1" x14ac:dyDescent="0.25">
      <c r="A105" s="80"/>
      <c r="B105" s="81"/>
      <c r="C105" s="81"/>
      <c r="D105" s="81"/>
      <c r="E105" s="43"/>
      <c r="F105" s="44"/>
      <c r="G105" s="38">
        <f>SUM(G102:G104)</f>
        <v>7315</v>
      </c>
      <c r="H105" s="45"/>
      <c r="I105" s="48">
        <f t="shared" si="10"/>
        <v>15.912439897328367</v>
      </c>
      <c r="J105" s="48">
        <f>+I105*15</f>
        <v>238.68659845992551</v>
      </c>
      <c r="K105" s="48">
        <f>+I105*6</f>
        <v>95.474639383970199</v>
      </c>
      <c r="L105" s="49">
        <f>+J105+K105</f>
        <v>334.16123784389572</v>
      </c>
    </row>
    <row r="106" spans="1:12" ht="14.1" customHeight="1" x14ac:dyDescent="0.2">
      <c r="A106" s="24">
        <v>33</v>
      </c>
      <c r="B106" s="25">
        <v>17</v>
      </c>
      <c r="C106" s="26" t="s">
        <v>98</v>
      </c>
      <c r="D106" s="26" t="s">
        <v>99</v>
      </c>
      <c r="E106" s="5">
        <v>36</v>
      </c>
      <c r="F106" s="8" t="s">
        <v>298</v>
      </c>
      <c r="G106" s="9">
        <v>4962</v>
      </c>
      <c r="H106" s="10" t="s">
        <v>69</v>
      </c>
      <c r="I106" s="51"/>
      <c r="J106" s="51"/>
      <c r="K106" s="51"/>
      <c r="L106" s="51"/>
    </row>
    <row r="107" spans="1:12" ht="14.1" customHeight="1" x14ac:dyDescent="0.2">
      <c r="A107" s="84" t="s">
        <v>12</v>
      </c>
      <c r="B107" s="85"/>
      <c r="C107" s="85"/>
      <c r="D107" s="85"/>
      <c r="E107" s="5">
        <v>36</v>
      </c>
      <c r="F107" s="8">
        <v>1191</v>
      </c>
      <c r="G107" s="9">
        <v>1890</v>
      </c>
      <c r="H107" s="10" t="s">
        <v>69</v>
      </c>
      <c r="I107" s="51"/>
      <c r="J107" s="51"/>
      <c r="K107" s="51"/>
      <c r="L107" s="51"/>
    </row>
    <row r="108" spans="1:12" ht="14.1" customHeight="1" thickBot="1" x14ac:dyDescent="0.25">
      <c r="A108" s="88"/>
      <c r="B108" s="89"/>
      <c r="C108" s="89"/>
      <c r="D108" s="89"/>
      <c r="E108" s="5">
        <v>34</v>
      </c>
      <c r="F108" s="8" t="s">
        <v>100</v>
      </c>
      <c r="G108" s="9">
        <v>4836</v>
      </c>
      <c r="H108" s="10" t="s">
        <v>69</v>
      </c>
      <c r="I108" s="51"/>
      <c r="J108" s="51"/>
      <c r="K108" s="51"/>
      <c r="L108" s="51"/>
    </row>
    <row r="109" spans="1:12" ht="14.1" customHeight="1" thickBot="1" x14ac:dyDescent="0.25">
      <c r="A109" s="80"/>
      <c r="B109" s="81"/>
      <c r="C109" s="81"/>
      <c r="D109" s="81"/>
      <c r="E109" s="43"/>
      <c r="F109" s="44"/>
      <c r="G109" s="38">
        <f>SUM(G106:G108)</f>
        <v>11688</v>
      </c>
      <c r="H109" s="45"/>
      <c r="I109" s="48">
        <f t="shared" si="10"/>
        <v>25.425098772381951</v>
      </c>
      <c r="J109" s="48">
        <f>+I109*15</f>
        <v>381.37648158572927</v>
      </c>
      <c r="K109" s="48">
        <f>+I109*6</f>
        <v>152.55059263429172</v>
      </c>
      <c r="L109" s="49">
        <f>+J109+K109</f>
        <v>533.92707422002104</v>
      </c>
    </row>
    <row r="110" spans="1:12" ht="14.1" customHeight="1" x14ac:dyDescent="0.2">
      <c r="A110" s="11">
        <v>34</v>
      </c>
      <c r="B110" s="6">
        <v>18</v>
      </c>
      <c r="C110" s="7" t="s">
        <v>98</v>
      </c>
      <c r="D110" s="7" t="s">
        <v>101</v>
      </c>
      <c r="E110" s="5">
        <v>36</v>
      </c>
      <c r="F110" s="8" t="s">
        <v>102</v>
      </c>
      <c r="G110" s="9">
        <v>4962</v>
      </c>
      <c r="H110" s="10" t="s">
        <v>69</v>
      </c>
      <c r="I110" s="51"/>
      <c r="J110" s="51"/>
      <c r="K110" s="51"/>
      <c r="L110" s="51"/>
    </row>
    <row r="111" spans="1:12" ht="14.1" customHeight="1" thickBot="1" x14ac:dyDescent="0.25">
      <c r="A111" s="86"/>
      <c r="B111" s="87"/>
      <c r="C111" s="87"/>
      <c r="D111" s="87"/>
      <c r="E111" s="5">
        <v>34</v>
      </c>
      <c r="F111" s="8" t="s">
        <v>103</v>
      </c>
      <c r="G111" s="9">
        <v>4836</v>
      </c>
      <c r="H111" s="10" t="s">
        <v>69</v>
      </c>
      <c r="I111" s="51"/>
      <c r="J111" s="51"/>
      <c r="K111" s="51"/>
      <c r="L111" s="51"/>
    </row>
    <row r="112" spans="1:12" ht="14.1" customHeight="1" thickBot="1" x14ac:dyDescent="0.25">
      <c r="A112" s="82" t="s">
        <v>12</v>
      </c>
      <c r="B112" s="83"/>
      <c r="C112" s="83"/>
      <c r="D112" s="83"/>
      <c r="E112" s="43"/>
      <c r="F112" s="44"/>
      <c r="G112" s="38">
        <f>SUM(G110:G111)</f>
        <v>9798</v>
      </c>
      <c r="H112" s="45"/>
      <c r="I112" s="48">
        <f t="shared" si="10"/>
        <v>21.313750664938254</v>
      </c>
      <c r="J112" s="48">
        <f>+I112*15</f>
        <v>319.70625997407382</v>
      </c>
      <c r="K112" s="48">
        <f>+I112*6</f>
        <v>127.88250398962953</v>
      </c>
      <c r="L112" s="49">
        <f>+J112+K112</f>
        <v>447.58876396370334</v>
      </c>
    </row>
    <row r="113" spans="1:12" ht="14.1" customHeight="1" x14ac:dyDescent="0.2">
      <c r="A113" s="11">
        <v>35</v>
      </c>
      <c r="B113" s="6">
        <v>19</v>
      </c>
      <c r="C113" s="7" t="s">
        <v>98</v>
      </c>
      <c r="D113" s="7" t="s">
        <v>104</v>
      </c>
      <c r="E113" s="5">
        <v>36</v>
      </c>
      <c r="F113" s="8" t="s">
        <v>105</v>
      </c>
      <c r="G113" s="9">
        <v>4962</v>
      </c>
      <c r="H113" s="10" t="s">
        <v>69</v>
      </c>
      <c r="I113" s="51"/>
      <c r="J113" s="51"/>
      <c r="K113" s="51"/>
      <c r="L113" s="51"/>
    </row>
    <row r="114" spans="1:12" ht="14.1" customHeight="1" thickBot="1" x14ac:dyDescent="0.25">
      <c r="A114" s="84" t="s">
        <v>12</v>
      </c>
      <c r="B114" s="85"/>
      <c r="C114" s="85"/>
      <c r="D114" s="85"/>
      <c r="E114" s="5">
        <v>34</v>
      </c>
      <c r="F114" s="8" t="s">
        <v>106</v>
      </c>
      <c r="G114" s="9">
        <v>4836</v>
      </c>
      <c r="H114" s="10" t="s">
        <v>69</v>
      </c>
      <c r="I114" s="51"/>
      <c r="J114" s="51"/>
      <c r="K114" s="51"/>
      <c r="L114" s="51"/>
    </row>
    <row r="115" spans="1:12" ht="14.1" customHeight="1" thickBot="1" x14ac:dyDescent="0.25">
      <c r="A115" s="80"/>
      <c r="B115" s="81"/>
      <c r="C115" s="81"/>
      <c r="D115" s="81"/>
      <c r="E115" s="43"/>
      <c r="F115" s="44"/>
      <c r="G115" s="38">
        <f>SUM(G113:G114)</f>
        <v>9798</v>
      </c>
      <c r="H115" s="45"/>
      <c r="I115" s="48">
        <f t="shared" si="10"/>
        <v>21.313750664938254</v>
      </c>
      <c r="J115" s="48">
        <f>+I115*15</f>
        <v>319.70625997407382</v>
      </c>
      <c r="K115" s="48">
        <f>+I115*6</f>
        <v>127.88250398962953</v>
      </c>
      <c r="L115" s="49">
        <f>+J115+K115</f>
        <v>447.58876396370334</v>
      </c>
    </row>
    <row r="116" spans="1:12" ht="14.1" customHeight="1" x14ac:dyDescent="0.2">
      <c r="A116" s="11">
        <v>36</v>
      </c>
      <c r="B116" s="6">
        <v>20</v>
      </c>
      <c r="C116" s="7" t="s">
        <v>98</v>
      </c>
      <c r="D116" s="7" t="s">
        <v>49</v>
      </c>
      <c r="E116" s="5">
        <v>36</v>
      </c>
      <c r="F116" s="8" t="s">
        <v>107</v>
      </c>
      <c r="G116" s="9">
        <v>4962</v>
      </c>
      <c r="H116" s="10" t="s">
        <v>69</v>
      </c>
      <c r="I116" s="51"/>
      <c r="J116" s="51"/>
      <c r="K116" s="51"/>
      <c r="L116" s="51"/>
    </row>
    <row r="117" spans="1:12" ht="14.1" customHeight="1" thickBot="1" x14ac:dyDescent="0.25">
      <c r="A117" s="84" t="s">
        <v>12</v>
      </c>
      <c r="B117" s="85"/>
      <c r="C117" s="85"/>
      <c r="D117" s="85"/>
      <c r="E117" s="5">
        <v>34</v>
      </c>
      <c r="F117" s="8" t="s">
        <v>106</v>
      </c>
      <c r="G117" s="9">
        <v>4836</v>
      </c>
      <c r="H117" s="10" t="s">
        <v>69</v>
      </c>
      <c r="I117" s="51"/>
      <c r="J117" s="51"/>
      <c r="K117" s="51"/>
      <c r="L117" s="51"/>
    </row>
    <row r="118" spans="1:12" ht="14.1" customHeight="1" thickBot="1" x14ac:dyDescent="0.25">
      <c r="A118" s="80"/>
      <c r="B118" s="81"/>
      <c r="C118" s="81"/>
      <c r="D118" s="81"/>
      <c r="E118" s="43"/>
      <c r="F118" s="44"/>
      <c r="G118" s="38">
        <f>SUM(G116:G117)</f>
        <v>9798</v>
      </c>
      <c r="H118" s="45"/>
      <c r="I118" s="48">
        <f t="shared" si="10"/>
        <v>21.313750664938254</v>
      </c>
      <c r="J118" s="48">
        <f>+I118*15</f>
        <v>319.70625997407382</v>
      </c>
      <c r="K118" s="48">
        <f>+I118*6</f>
        <v>127.88250398962953</v>
      </c>
      <c r="L118" s="49">
        <f>+J118+K118</f>
        <v>447.58876396370334</v>
      </c>
    </row>
    <row r="119" spans="1:12" ht="14.1" customHeight="1" x14ac:dyDescent="0.2">
      <c r="A119" s="11">
        <v>37</v>
      </c>
      <c r="B119" s="6">
        <v>21</v>
      </c>
      <c r="C119" s="7" t="s">
        <v>98</v>
      </c>
      <c r="D119" s="7" t="s">
        <v>108</v>
      </c>
      <c r="E119" s="5">
        <v>36</v>
      </c>
      <c r="F119" s="8" t="s">
        <v>109</v>
      </c>
      <c r="G119" s="9">
        <v>4962</v>
      </c>
      <c r="H119" s="10" t="s">
        <v>69</v>
      </c>
      <c r="I119" s="51"/>
      <c r="J119" s="51"/>
      <c r="K119" s="51"/>
      <c r="L119" s="51"/>
    </row>
    <row r="120" spans="1:12" ht="14.1" customHeight="1" thickBot="1" x14ac:dyDescent="0.25">
      <c r="A120" s="84" t="s">
        <v>12</v>
      </c>
      <c r="B120" s="85"/>
      <c r="C120" s="85"/>
      <c r="D120" s="85"/>
      <c r="E120" s="5">
        <v>34</v>
      </c>
      <c r="F120" s="8" t="s">
        <v>110</v>
      </c>
      <c r="G120" s="9">
        <v>4836</v>
      </c>
      <c r="H120" s="10" t="s">
        <v>69</v>
      </c>
      <c r="I120" s="51"/>
      <c r="J120" s="51"/>
      <c r="K120" s="51"/>
      <c r="L120" s="51"/>
    </row>
    <row r="121" spans="1:12" ht="14.1" customHeight="1" thickBot="1" x14ac:dyDescent="0.25">
      <c r="A121" s="80"/>
      <c r="B121" s="81"/>
      <c r="C121" s="81"/>
      <c r="D121" s="81"/>
      <c r="E121" s="43"/>
      <c r="F121" s="44"/>
      <c r="G121" s="38">
        <f>SUM(G119:G120)</f>
        <v>9798</v>
      </c>
      <c r="H121" s="45"/>
      <c r="I121" s="48">
        <f t="shared" si="10"/>
        <v>21.313750664938254</v>
      </c>
      <c r="J121" s="48">
        <f>+I121*15</f>
        <v>319.70625997407382</v>
      </c>
      <c r="K121" s="48">
        <f>+I121*6</f>
        <v>127.88250398962953</v>
      </c>
      <c r="L121" s="49">
        <f>+J121+K121</f>
        <v>447.58876396370334</v>
      </c>
    </row>
    <row r="122" spans="1:12" ht="14.1" customHeight="1" x14ac:dyDescent="0.2">
      <c r="A122" s="11">
        <v>38</v>
      </c>
      <c r="B122" s="6">
        <v>105</v>
      </c>
      <c r="C122" s="7" t="s">
        <v>111</v>
      </c>
      <c r="D122" s="7" t="s">
        <v>112</v>
      </c>
      <c r="E122" s="5">
        <v>34</v>
      </c>
      <c r="F122" s="8" t="s">
        <v>113</v>
      </c>
      <c r="G122" s="9">
        <v>900</v>
      </c>
      <c r="H122" s="10" t="s">
        <v>11</v>
      </c>
      <c r="I122" s="51"/>
      <c r="J122" s="51"/>
      <c r="K122" s="51"/>
      <c r="L122" s="51"/>
    </row>
    <row r="123" spans="1:12" ht="14.1" customHeight="1" x14ac:dyDescent="0.2">
      <c r="A123" s="11">
        <v>39</v>
      </c>
      <c r="B123" s="6">
        <v>14</v>
      </c>
      <c r="C123" s="7" t="s">
        <v>111</v>
      </c>
      <c r="D123" s="7" t="s">
        <v>114</v>
      </c>
      <c r="E123" s="5">
        <v>36</v>
      </c>
      <c r="F123" s="11">
        <v>1976</v>
      </c>
      <c r="G123" s="9">
        <v>11872</v>
      </c>
      <c r="H123" s="10" t="s">
        <v>11</v>
      </c>
      <c r="I123" s="51"/>
      <c r="J123" s="51"/>
      <c r="K123" s="51"/>
      <c r="L123" s="51"/>
    </row>
    <row r="124" spans="1:12" ht="14.1" customHeight="1" x14ac:dyDescent="0.2">
      <c r="A124" s="84" t="s">
        <v>12</v>
      </c>
      <c r="B124" s="85"/>
      <c r="C124" s="85"/>
      <c r="D124" s="85"/>
      <c r="E124" s="5">
        <v>36</v>
      </c>
      <c r="F124" s="11">
        <v>1981</v>
      </c>
      <c r="G124" s="9">
        <v>27881</v>
      </c>
      <c r="H124" s="10" t="s">
        <v>11</v>
      </c>
      <c r="I124" s="51"/>
      <c r="J124" s="51"/>
      <c r="K124" s="51"/>
      <c r="L124" s="51"/>
    </row>
    <row r="125" spans="1:12" ht="14.1" customHeight="1" x14ac:dyDescent="0.2">
      <c r="A125" s="88"/>
      <c r="B125" s="89"/>
      <c r="C125" s="89"/>
      <c r="D125" s="89"/>
      <c r="E125" s="5">
        <v>36</v>
      </c>
      <c r="F125" s="11">
        <v>1985</v>
      </c>
      <c r="G125" s="9">
        <v>1202</v>
      </c>
      <c r="H125" s="10" t="s">
        <v>11</v>
      </c>
      <c r="I125" s="51"/>
      <c r="J125" s="51"/>
      <c r="K125" s="51"/>
      <c r="L125" s="51"/>
    </row>
    <row r="126" spans="1:12" ht="14.1" customHeight="1" thickBot="1" x14ac:dyDescent="0.25">
      <c r="A126" s="88"/>
      <c r="B126" s="89"/>
      <c r="C126" s="89"/>
      <c r="D126" s="89"/>
      <c r="E126" s="5">
        <v>34</v>
      </c>
      <c r="F126" s="11">
        <v>977</v>
      </c>
      <c r="G126" s="9">
        <v>145</v>
      </c>
      <c r="H126" s="10" t="s">
        <v>11</v>
      </c>
      <c r="I126" s="51"/>
      <c r="J126" s="51"/>
      <c r="K126" s="51"/>
      <c r="L126" s="51"/>
    </row>
    <row r="127" spans="1:12" ht="14.1" customHeight="1" thickBot="1" x14ac:dyDescent="0.25">
      <c r="A127" s="80"/>
      <c r="B127" s="81"/>
      <c r="C127" s="81"/>
      <c r="D127" s="81"/>
      <c r="E127" s="43"/>
      <c r="F127" s="44"/>
      <c r="G127" s="38">
        <f>SUM(G123:G126)</f>
        <v>41100</v>
      </c>
      <c r="H127" s="45"/>
      <c r="I127" s="48">
        <f t="shared" si="10"/>
        <v>89.405506463458082</v>
      </c>
      <c r="J127" s="48">
        <f>+I127*15</f>
        <v>1341.0825969518712</v>
      </c>
      <c r="K127" s="48">
        <f>+I127*6</f>
        <v>536.43303878074846</v>
      </c>
      <c r="L127" s="49">
        <f>+J127+K127</f>
        <v>1877.5156357326196</v>
      </c>
    </row>
    <row r="128" spans="1:12" ht="14.1" customHeight="1" x14ac:dyDescent="0.2">
      <c r="A128" s="11">
        <v>40</v>
      </c>
      <c r="B128" s="6">
        <v>115</v>
      </c>
      <c r="C128" s="7" t="s">
        <v>115</v>
      </c>
      <c r="D128" s="7" t="s">
        <v>65</v>
      </c>
      <c r="E128" s="5">
        <v>34</v>
      </c>
      <c r="F128" s="8" t="s">
        <v>116</v>
      </c>
      <c r="G128" s="9">
        <v>21133</v>
      </c>
      <c r="H128" s="10" t="s">
        <v>11</v>
      </c>
      <c r="I128" s="51"/>
      <c r="J128" s="51"/>
      <c r="K128" s="51"/>
      <c r="L128" s="51"/>
    </row>
    <row r="129" spans="1:12" ht="14.1" customHeight="1" x14ac:dyDescent="0.2">
      <c r="A129" s="84" t="s">
        <v>12</v>
      </c>
      <c r="B129" s="85"/>
      <c r="C129" s="85"/>
      <c r="D129" s="85"/>
      <c r="E129" s="5">
        <v>34</v>
      </c>
      <c r="F129" s="8" t="s">
        <v>117</v>
      </c>
      <c r="G129" s="9">
        <v>1116</v>
      </c>
      <c r="H129" s="10" t="s">
        <v>11</v>
      </c>
      <c r="I129" s="51"/>
      <c r="J129" s="51"/>
      <c r="K129" s="51"/>
      <c r="L129" s="51"/>
    </row>
    <row r="130" spans="1:12" ht="14.1" customHeight="1" thickBot="1" x14ac:dyDescent="0.25">
      <c r="A130" s="88"/>
      <c r="B130" s="89"/>
      <c r="C130" s="89"/>
      <c r="D130" s="89"/>
      <c r="E130" s="5">
        <v>34</v>
      </c>
      <c r="F130" s="8" t="s">
        <v>118</v>
      </c>
      <c r="G130" s="9">
        <v>222</v>
      </c>
      <c r="H130" s="10" t="s">
        <v>11</v>
      </c>
      <c r="I130" s="51"/>
      <c r="J130" s="51"/>
      <c r="K130" s="51"/>
      <c r="L130" s="51"/>
    </row>
    <row r="131" spans="1:12" ht="14.1" customHeight="1" thickBot="1" x14ac:dyDescent="0.25">
      <c r="A131" s="80"/>
      <c r="B131" s="81"/>
      <c r="C131" s="81"/>
      <c r="D131" s="81"/>
      <c r="E131" s="43"/>
      <c r="F131" s="44"/>
      <c r="G131" s="38">
        <f>SUM(G128:G130)</f>
        <v>22471</v>
      </c>
      <c r="H131" s="45"/>
      <c r="I131" s="48">
        <f t="shared" si="10"/>
        <v>48.881536149400652</v>
      </c>
      <c r="J131" s="48">
        <f>+I131*15</f>
        <v>733.22304224100981</v>
      </c>
      <c r="K131" s="48">
        <f>+I131*6</f>
        <v>293.2892168964039</v>
      </c>
      <c r="L131" s="49">
        <f>+J131+K131</f>
        <v>1026.5122591374138</v>
      </c>
    </row>
    <row r="132" spans="1:12" ht="14.1" customHeight="1" x14ac:dyDescent="0.2">
      <c r="A132" s="11">
        <v>41</v>
      </c>
      <c r="B132" s="6">
        <v>47</v>
      </c>
      <c r="C132" s="7" t="s">
        <v>119</v>
      </c>
      <c r="D132" s="7" t="s">
        <v>120</v>
      </c>
      <c r="E132" s="5">
        <v>36</v>
      </c>
      <c r="F132" s="11">
        <v>1967</v>
      </c>
      <c r="G132" s="9">
        <v>46215</v>
      </c>
      <c r="H132" s="10" t="s">
        <v>11</v>
      </c>
      <c r="I132" s="51"/>
      <c r="J132" s="51"/>
      <c r="K132" s="51"/>
      <c r="L132" s="51"/>
    </row>
    <row r="133" spans="1:12" ht="46.5" customHeight="1" x14ac:dyDescent="0.2">
      <c r="A133" s="90" t="s">
        <v>334</v>
      </c>
      <c r="B133" s="91"/>
      <c r="C133" s="91"/>
      <c r="D133" s="91"/>
      <c r="E133" s="5">
        <v>36</v>
      </c>
      <c r="F133" s="11">
        <v>1195</v>
      </c>
      <c r="G133" s="9">
        <v>2280</v>
      </c>
      <c r="H133" s="10" t="s">
        <v>15</v>
      </c>
      <c r="I133" s="51"/>
      <c r="J133" s="51"/>
      <c r="K133" s="51"/>
      <c r="L133" s="51"/>
    </row>
    <row r="134" spans="1:12" ht="14.1" customHeight="1" thickBot="1" x14ac:dyDescent="0.25">
      <c r="A134" s="84" t="s">
        <v>12</v>
      </c>
      <c r="B134" s="85"/>
      <c r="C134" s="85"/>
      <c r="D134" s="85"/>
      <c r="E134" s="5">
        <v>36</v>
      </c>
      <c r="F134" s="11">
        <v>2453</v>
      </c>
      <c r="G134" s="9">
        <v>4140</v>
      </c>
      <c r="H134" s="10" t="s">
        <v>11</v>
      </c>
      <c r="I134" s="51"/>
      <c r="J134" s="51"/>
      <c r="K134" s="51"/>
      <c r="L134" s="51"/>
    </row>
    <row r="135" spans="1:12" ht="14.1" customHeight="1" thickBot="1" x14ac:dyDescent="0.25">
      <c r="A135" s="80"/>
      <c r="B135" s="81"/>
      <c r="C135" s="81"/>
      <c r="D135" s="81"/>
      <c r="E135" s="43"/>
      <c r="F135" s="44"/>
      <c r="G135" s="38">
        <f>SUM(G132:G134)</f>
        <v>52635</v>
      </c>
      <c r="H135" s="45"/>
      <c r="I135" s="48">
        <f t="shared" si="10"/>
        <v>114.4977818176184</v>
      </c>
      <c r="J135" s="48">
        <f>+I135*15</f>
        <v>1717.466727264276</v>
      </c>
      <c r="K135" s="48">
        <f>+I135*6</f>
        <v>686.98669090571047</v>
      </c>
      <c r="L135" s="49">
        <f>+J135+K135</f>
        <v>2404.4534181699864</v>
      </c>
    </row>
    <row r="136" spans="1:12" ht="14.1" customHeight="1" x14ac:dyDescent="0.2">
      <c r="A136" s="11">
        <v>42</v>
      </c>
      <c r="B136" s="6">
        <v>26</v>
      </c>
      <c r="C136" s="7" t="s">
        <v>121</v>
      </c>
      <c r="D136" s="7" t="s">
        <v>122</v>
      </c>
      <c r="E136" s="5">
        <v>34</v>
      </c>
      <c r="F136" s="8" t="s">
        <v>123</v>
      </c>
      <c r="G136" s="9">
        <v>3396</v>
      </c>
      <c r="H136" s="10" t="s">
        <v>55</v>
      </c>
      <c r="I136" s="51"/>
      <c r="J136" s="51"/>
      <c r="K136" s="51"/>
      <c r="L136" s="51"/>
    </row>
    <row r="137" spans="1:12" ht="14.1" customHeight="1" x14ac:dyDescent="0.2">
      <c r="A137" s="84" t="s">
        <v>12</v>
      </c>
      <c r="B137" s="85"/>
      <c r="C137" s="85"/>
      <c r="D137" s="85"/>
      <c r="E137" s="5">
        <v>34</v>
      </c>
      <c r="F137" s="8" t="s">
        <v>124</v>
      </c>
      <c r="G137" s="9">
        <v>17</v>
      </c>
      <c r="H137" s="10" t="s">
        <v>55</v>
      </c>
      <c r="I137" s="51"/>
      <c r="J137" s="51"/>
      <c r="K137" s="51"/>
      <c r="L137" s="51"/>
    </row>
    <row r="138" spans="1:12" ht="14.1" customHeight="1" x14ac:dyDescent="0.2">
      <c r="A138" s="88"/>
      <c r="B138" s="89"/>
      <c r="C138" s="89"/>
      <c r="D138" s="89"/>
      <c r="E138" s="5">
        <v>34</v>
      </c>
      <c r="F138" s="8" t="s">
        <v>125</v>
      </c>
      <c r="G138" s="9">
        <v>674</v>
      </c>
      <c r="H138" s="10" t="s">
        <v>55</v>
      </c>
      <c r="I138" s="51"/>
      <c r="J138" s="51"/>
      <c r="K138" s="51"/>
      <c r="L138" s="51"/>
    </row>
    <row r="139" spans="1:12" ht="14.1" customHeight="1" x14ac:dyDescent="0.2">
      <c r="A139" s="88"/>
      <c r="B139" s="89"/>
      <c r="C139" s="89"/>
      <c r="D139" s="89"/>
      <c r="E139" s="5">
        <v>34</v>
      </c>
      <c r="F139" s="8" t="s">
        <v>126</v>
      </c>
      <c r="G139" s="9">
        <v>1</v>
      </c>
      <c r="H139" s="10" t="s">
        <v>55</v>
      </c>
      <c r="I139" s="51"/>
      <c r="J139" s="51"/>
      <c r="K139" s="51"/>
      <c r="L139" s="51"/>
    </row>
    <row r="140" spans="1:12" ht="14.1" customHeight="1" x14ac:dyDescent="0.2">
      <c r="A140" s="88"/>
      <c r="B140" s="89"/>
      <c r="C140" s="89"/>
      <c r="D140" s="89"/>
      <c r="E140" s="5">
        <v>34</v>
      </c>
      <c r="F140" s="8" t="s">
        <v>127</v>
      </c>
      <c r="G140" s="9">
        <v>1</v>
      </c>
      <c r="H140" s="10" t="s">
        <v>55</v>
      </c>
      <c r="I140" s="51"/>
      <c r="J140" s="51"/>
      <c r="K140" s="51"/>
      <c r="L140" s="51"/>
    </row>
    <row r="141" spans="1:12" ht="14.1" customHeight="1" x14ac:dyDescent="0.2">
      <c r="A141" s="88"/>
      <c r="B141" s="89"/>
      <c r="C141" s="89"/>
      <c r="D141" s="89"/>
      <c r="E141" s="5">
        <v>34</v>
      </c>
      <c r="F141" s="8" t="s">
        <v>128</v>
      </c>
      <c r="G141" s="9">
        <v>300</v>
      </c>
      <c r="H141" s="10" t="s">
        <v>89</v>
      </c>
      <c r="I141" s="51"/>
      <c r="J141" s="51"/>
      <c r="K141" s="51"/>
      <c r="L141" s="51"/>
    </row>
    <row r="142" spans="1:12" ht="14.1" customHeight="1" x14ac:dyDescent="0.2">
      <c r="A142" s="88"/>
      <c r="B142" s="89"/>
      <c r="C142" s="89"/>
      <c r="D142" s="89"/>
      <c r="E142" s="5">
        <v>34</v>
      </c>
      <c r="F142" s="11">
        <v>221</v>
      </c>
      <c r="G142" s="9">
        <v>1220</v>
      </c>
      <c r="H142" s="10" t="s">
        <v>55</v>
      </c>
      <c r="I142" s="51"/>
      <c r="J142" s="51"/>
      <c r="K142" s="51"/>
      <c r="L142" s="51"/>
    </row>
    <row r="143" spans="1:12" ht="14.1" customHeight="1" thickBot="1" x14ac:dyDescent="0.25">
      <c r="A143" s="88"/>
      <c r="B143" s="89"/>
      <c r="C143" s="89"/>
      <c r="D143" s="89"/>
      <c r="E143" s="5">
        <v>34</v>
      </c>
      <c r="F143" s="11">
        <v>222</v>
      </c>
      <c r="G143" s="9">
        <v>624</v>
      </c>
      <c r="H143" s="10" t="s">
        <v>55</v>
      </c>
      <c r="I143" s="51"/>
      <c r="J143" s="51"/>
      <c r="K143" s="51"/>
      <c r="L143" s="51"/>
    </row>
    <row r="144" spans="1:12" ht="14.1" customHeight="1" thickBot="1" x14ac:dyDescent="0.25">
      <c r="A144" s="80"/>
      <c r="B144" s="81"/>
      <c r="C144" s="81"/>
      <c r="D144" s="81"/>
      <c r="E144" s="43"/>
      <c r="F144" s="44"/>
      <c r="G144" s="38">
        <f>SUM(G136:G143)</f>
        <v>6233</v>
      </c>
      <c r="H144" s="45"/>
      <c r="I144" s="48">
        <f t="shared" ref="I144:I191" si="11">18000/1936.27*2.34*G144/10000</f>
        <v>13.558747488728329</v>
      </c>
      <c r="J144" s="48">
        <f>+I144*15</f>
        <v>203.38121233092494</v>
      </c>
      <c r="K144" s="48">
        <f>+I144*6</f>
        <v>81.352484932369975</v>
      </c>
      <c r="L144" s="49">
        <f>+J144+K144</f>
        <v>284.73369726329491</v>
      </c>
    </row>
    <row r="145" spans="1:12" ht="14.1" customHeight="1" x14ac:dyDescent="0.2">
      <c r="A145" s="11">
        <v>43</v>
      </c>
      <c r="B145" s="6">
        <v>25</v>
      </c>
      <c r="C145" s="7" t="s">
        <v>121</v>
      </c>
      <c r="D145" s="7" t="s">
        <v>129</v>
      </c>
      <c r="E145" s="5">
        <v>34</v>
      </c>
      <c r="F145" s="8" t="s">
        <v>130</v>
      </c>
      <c r="G145" s="9">
        <v>5317</v>
      </c>
      <c r="H145" s="10" t="s">
        <v>55</v>
      </c>
      <c r="I145" s="51"/>
      <c r="J145" s="51"/>
      <c r="K145" s="51"/>
      <c r="L145" s="51"/>
    </row>
    <row r="146" spans="1:12" ht="14.1" customHeight="1" x14ac:dyDescent="0.2">
      <c r="A146" s="84" t="s">
        <v>12</v>
      </c>
      <c r="B146" s="85"/>
      <c r="C146" s="85"/>
      <c r="D146" s="85"/>
      <c r="E146" s="5">
        <v>34</v>
      </c>
      <c r="F146" s="8" t="s">
        <v>131</v>
      </c>
      <c r="G146" s="9">
        <v>76</v>
      </c>
      <c r="H146" s="10" t="s">
        <v>55</v>
      </c>
      <c r="I146" s="51"/>
      <c r="J146" s="51"/>
      <c r="K146" s="51"/>
      <c r="L146" s="51"/>
    </row>
    <row r="147" spans="1:12" ht="14.1" customHeight="1" x14ac:dyDescent="0.2">
      <c r="A147" s="88"/>
      <c r="B147" s="89"/>
      <c r="C147" s="89"/>
      <c r="D147" s="89"/>
      <c r="E147" s="5">
        <v>34</v>
      </c>
      <c r="F147" s="8" t="s">
        <v>132</v>
      </c>
      <c r="G147" s="9">
        <v>174</v>
      </c>
      <c r="H147" s="10" t="s">
        <v>55</v>
      </c>
      <c r="I147" s="51"/>
      <c r="J147" s="51"/>
      <c r="K147" s="51"/>
      <c r="L147" s="51"/>
    </row>
    <row r="148" spans="1:12" ht="14.1" customHeight="1" x14ac:dyDescent="0.2">
      <c r="A148" s="88"/>
      <c r="B148" s="89"/>
      <c r="C148" s="89"/>
      <c r="D148" s="89"/>
      <c r="E148" s="5">
        <v>34</v>
      </c>
      <c r="F148" s="8" t="s">
        <v>133</v>
      </c>
      <c r="G148" s="9">
        <v>627</v>
      </c>
      <c r="H148" s="10" t="s">
        <v>55</v>
      </c>
      <c r="I148" s="51"/>
      <c r="J148" s="51"/>
      <c r="K148" s="51"/>
      <c r="L148" s="51"/>
    </row>
    <row r="149" spans="1:12" ht="14.1" customHeight="1" x14ac:dyDescent="0.2">
      <c r="A149" s="88"/>
      <c r="B149" s="89"/>
      <c r="C149" s="89"/>
      <c r="D149" s="89"/>
      <c r="E149" s="5">
        <v>34</v>
      </c>
      <c r="F149" s="8" t="s">
        <v>134</v>
      </c>
      <c r="G149" s="9">
        <v>3</v>
      </c>
      <c r="H149" s="10" t="s">
        <v>55</v>
      </c>
      <c r="I149" s="51"/>
      <c r="J149" s="51"/>
      <c r="K149" s="51"/>
      <c r="L149" s="51"/>
    </row>
    <row r="150" spans="1:12" ht="14.1" customHeight="1" x14ac:dyDescent="0.2">
      <c r="A150" s="88"/>
      <c r="B150" s="89"/>
      <c r="C150" s="89"/>
      <c r="D150" s="89"/>
      <c r="E150" s="5">
        <v>34</v>
      </c>
      <c r="F150" s="8">
        <v>216</v>
      </c>
      <c r="G150" s="9">
        <v>160</v>
      </c>
      <c r="H150" s="10" t="s">
        <v>55</v>
      </c>
      <c r="I150" s="51"/>
      <c r="J150" s="51"/>
      <c r="K150" s="51"/>
      <c r="L150" s="51"/>
    </row>
    <row r="151" spans="1:12" ht="14.1" customHeight="1" x14ac:dyDescent="0.2">
      <c r="A151" s="88"/>
      <c r="B151" s="89"/>
      <c r="C151" s="89"/>
      <c r="D151" s="89"/>
      <c r="E151" s="5">
        <v>34</v>
      </c>
      <c r="F151" s="8" t="s">
        <v>135</v>
      </c>
      <c r="G151" s="9">
        <v>594</v>
      </c>
      <c r="H151" s="10" t="s">
        <v>55</v>
      </c>
      <c r="I151" s="51"/>
      <c r="J151" s="51"/>
      <c r="K151" s="51"/>
      <c r="L151" s="51"/>
    </row>
    <row r="152" spans="1:12" ht="14.1" customHeight="1" thickBot="1" x14ac:dyDescent="0.25">
      <c r="A152" s="88"/>
      <c r="B152" s="89"/>
      <c r="C152" s="89"/>
      <c r="D152" s="89"/>
      <c r="E152" s="5">
        <v>34</v>
      </c>
      <c r="F152" s="8" t="s">
        <v>136</v>
      </c>
      <c r="G152" s="9">
        <v>125</v>
      </c>
      <c r="H152" s="10" t="s">
        <v>55</v>
      </c>
      <c r="I152" s="51"/>
      <c r="J152" s="51"/>
      <c r="K152" s="51"/>
      <c r="L152" s="51"/>
    </row>
    <row r="153" spans="1:12" ht="14.1" customHeight="1" thickBot="1" x14ac:dyDescent="0.25">
      <c r="A153" s="80"/>
      <c r="B153" s="81"/>
      <c r="C153" s="81"/>
      <c r="D153" s="81"/>
      <c r="E153" s="43"/>
      <c r="F153" s="44"/>
      <c r="G153" s="38">
        <f>SUM(G145:G152)</f>
        <v>7076</v>
      </c>
      <c r="H153" s="45"/>
      <c r="I153" s="48">
        <f t="shared" si="11"/>
        <v>15.392539263635751</v>
      </c>
      <c r="J153" s="48">
        <f>+I153*15</f>
        <v>230.88808895453627</v>
      </c>
      <c r="K153" s="48">
        <f>+I153*6</f>
        <v>92.355235581814497</v>
      </c>
      <c r="L153" s="49">
        <f>+J153+K153</f>
        <v>323.24332453635077</v>
      </c>
    </row>
    <row r="154" spans="1:12" ht="14.1" customHeight="1" x14ac:dyDescent="0.2">
      <c r="A154" s="11">
        <v>44</v>
      </c>
      <c r="B154" s="6">
        <v>24</v>
      </c>
      <c r="C154" s="7" t="s">
        <v>121</v>
      </c>
      <c r="D154" s="7" t="s">
        <v>299</v>
      </c>
      <c r="E154" s="5">
        <v>34</v>
      </c>
      <c r="F154" s="8" t="s">
        <v>137</v>
      </c>
      <c r="G154" s="9">
        <v>6253</v>
      </c>
      <c r="H154" s="10" t="s">
        <v>55</v>
      </c>
      <c r="I154" s="51"/>
      <c r="J154" s="51"/>
      <c r="K154" s="51"/>
      <c r="L154" s="51"/>
    </row>
    <row r="155" spans="1:12" ht="14.1" customHeight="1" thickBot="1" x14ac:dyDescent="0.25">
      <c r="A155" s="84" t="s">
        <v>12</v>
      </c>
      <c r="B155" s="85"/>
      <c r="C155" s="85"/>
      <c r="D155" s="85"/>
      <c r="E155" s="5">
        <v>34</v>
      </c>
      <c r="F155" s="8" t="s">
        <v>138</v>
      </c>
      <c r="G155" s="9">
        <v>4</v>
      </c>
      <c r="H155" s="10" t="s">
        <v>55</v>
      </c>
      <c r="I155" s="51"/>
      <c r="J155" s="51"/>
      <c r="K155" s="51"/>
      <c r="L155" s="51"/>
    </row>
    <row r="156" spans="1:12" ht="14.1" customHeight="1" thickBot="1" x14ac:dyDescent="0.25">
      <c r="A156" s="80"/>
      <c r="B156" s="81"/>
      <c r="C156" s="81"/>
      <c r="D156" s="81"/>
      <c r="E156" s="43"/>
      <c r="F156" s="44"/>
      <c r="G156" s="38">
        <v>6257</v>
      </c>
      <c r="H156" s="45"/>
      <c r="I156" s="48">
        <f t="shared" si="11"/>
        <v>13.610955083743486</v>
      </c>
      <c r="J156" s="48">
        <f>+I156*15</f>
        <v>204.16432625615229</v>
      </c>
      <c r="K156" s="48">
        <f>+I156*6</f>
        <v>81.665730502460917</v>
      </c>
      <c r="L156" s="49">
        <f>+J156+K156</f>
        <v>285.83005675861318</v>
      </c>
    </row>
    <row r="157" spans="1:12" ht="14.1" customHeight="1" x14ac:dyDescent="0.2">
      <c r="A157" s="11">
        <v>45</v>
      </c>
      <c r="B157" s="6">
        <v>74</v>
      </c>
      <c r="C157" s="7" t="s">
        <v>139</v>
      </c>
      <c r="D157" s="7" t="s">
        <v>140</v>
      </c>
      <c r="E157" s="5">
        <v>34</v>
      </c>
      <c r="F157" s="11">
        <v>1228</v>
      </c>
      <c r="G157" s="9">
        <v>14818</v>
      </c>
      <c r="H157" s="10" t="s">
        <v>11</v>
      </c>
      <c r="I157" s="51"/>
      <c r="J157" s="51"/>
      <c r="K157" s="51"/>
      <c r="L157" s="51"/>
    </row>
    <row r="158" spans="1:12" ht="14.1" customHeight="1" x14ac:dyDescent="0.2">
      <c r="A158" s="11">
        <v>46</v>
      </c>
      <c r="B158" s="6">
        <v>28</v>
      </c>
      <c r="C158" s="7" t="s">
        <v>300</v>
      </c>
      <c r="D158" s="7" t="s">
        <v>301</v>
      </c>
      <c r="E158" s="5">
        <v>34</v>
      </c>
      <c r="F158" s="11">
        <v>1227</v>
      </c>
      <c r="G158" s="9">
        <v>14818</v>
      </c>
      <c r="H158" s="10" t="s">
        <v>11</v>
      </c>
      <c r="I158" s="51"/>
      <c r="J158" s="51"/>
      <c r="K158" s="51"/>
      <c r="L158" s="51"/>
    </row>
    <row r="159" spans="1:12" ht="14.1" customHeight="1" thickBot="1" x14ac:dyDescent="0.25">
      <c r="A159" s="84" t="s">
        <v>12</v>
      </c>
      <c r="B159" s="85"/>
      <c r="C159" s="85"/>
      <c r="D159" s="85"/>
      <c r="E159" s="5">
        <v>34</v>
      </c>
      <c r="F159" s="11">
        <v>1229</v>
      </c>
      <c r="G159" s="9">
        <v>182</v>
      </c>
      <c r="H159" s="10" t="s">
        <v>11</v>
      </c>
      <c r="I159" s="51"/>
      <c r="J159" s="51"/>
      <c r="K159" s="51"/>
      <c r="L159" s="51"/>
    </row>
    <row r="160" spans="1:12" ht="14.1" customHeight="1" thickBot="1" x14ac:dyDescent="0.25">
      <c r="A160" s="80"/>
      <c r="B160" s="81"/>
      <c r="C160" s="81"/>
      <c r="D160" s="81"/>
      <c r="E160" s="43"/>
      <c r="F160" s="44"/>
      <c r="G160" s="38">
        <f>SUM(G158:G159)</f>
        <v>15000</v>
      </c>
      <c r="H160" s="45"/>
      <c r="I160" s="48">
        <f t="shared" si="11"/>
        <v>32.629746884473754</v>
      </c>
      <c r="J160" s="48">
        <f>+I160*15</f>
        <v>489.44620326710628</v>
      </c>
      <c r="K160" s="48">
        <f>+I160*6</f>
        <v>195.77848130684254</v>
      </c>
      <c r="L160" s="49">
        <f>+J160+K160</f>
        <v>685.22468457394882</v>
      </c>
    </row>
    <row r="161" spans="1:12" ht="14.1" customHeight="1" x14ac:dyDescent="0.2">
      <c r="A161" s="11">
        <v>47</v>
      </c>
      <c r="B161" s="6">
        <v>116</v>
      </c>
      <c r="C161" s="7" t="s">
        <v>141</v>
      </c>
      <c r="D161" s="7" t="s">
        <v>142</v>
      </c>
      <c r="E161" s="5">
        <v>34</v>
      </c>
      <c r="F161" s="11">
        <v>1022</v>
      </c>
      <c r="G161" s="9">
        <v>24032</v>
      </c>
      <c r="H161" s="10" t="s">
        <v>11</v>
      </c>
      <c r="I161" s="51"/>
      <c r="J161" s="51"/>
      <c r="K161" s="51"/>
      <c r="L161" s="51"/>
    </row>
    <row r="162" spans="1:12" ht="14.1" customHeight="1" thickBot="1" x14ac:dyDescent="0.25">
      <c r="A162" s="84" t="s">
        <v>12</v>
      </c>
      <c r="B162" s="85"/>
      <c r="C162" s="85"/>
      <c r="D162" s="85"/>
      <c r="E162" s="5">
        <v>34</v>
      </c>
      <c r="F162" s="8" t="s">
        <v>143</v>
      </c>
      <c r="G162" s="9">
        <v>1248</v>
      </c>
      <c r="H162" s="10" t="s">
        <v>11</v>
      </c>
      <c r="I162" s="51"/>
      <c r="J162" s="51"/>
      <c r="K162" s="51"/>
      <c r="L162" s="51"/>
    </row>
    <row r="163" spans="1:12" ht="14.1" customHeight="1" thickBot="1" x14ac:dyDescent="0.25">
      <c r="A163" s="80"/>
      <c r="B163" s="81"/>
      <c r="C163" s="81"/>
      <c r="D163" s="81"/>
      <c r="E163" s="43"/>
      <c r="F163" s="44"/>
      <c r="G163" s="38">
        <f>SUM(G161:G162)</f>
        <v>25280</v>
      </c>
      <c r="H163" s="45"/>
      <c r="I163" s="48">
        <f t="shared" si="11"/>
        <v>54.992000082633098</v>
      </c>
      <c r="J163" s="48">
        <f>+I163*15</f>
        <v>824.88000123949644</v>
      </c>
      <c r="K163" s="48">
        <f>+I163*6</f>
        <v>329.95200049579859</v>
      </c>
      <c r="L163" s="49">
        <f>+J163+K163</f>
        <v>1154.8320017352951</v>
      </c>
    </row>
    <row r="164" spans="1:12" ht="14.1" customHeight="1" x14ac:dyDescent="0.2">
      <c r="A164" s="11">
        <v>48</v>
      </c>
      <c r="B164" s="6">
        <v>36</v>
      </c>
      <c r="C164" s="7" t="s">
        <v>144</v>
      </c>
      <c r="D164" s="7" t="s">
        <v>145</v>
      </c>
      <c r="E164" s="5">
        <v>34</v>
      </c>
      <c r="F164" s="11">
        <v>289</v>
      </c>
      <c r="G164" s="9">
        <v>14400</v>
      </c>
      <c r="H164" s="10" t="s">
        <v>11</v>
      </c>
      <c r="I164" s="51"/>
      <c r="J164" s="51"/>
      <c r="K164" s="51"/>
      <c r="L164" s="51"/>
    </row>
    <row r="165" spans="1:12" ht="14.1" customHeight="1" x14ac:dyDescent="0.2">
      <c r="A165" s="86"/>
      <c r="B165" s="87"/>
      <c r="C165" s="87"/>
      <c r="D165" s="87"/>
      <c r="E165" s="5">
        <v>36</v>
      </c>
      <c r="F165" s="11">
        <v>2358</v>
      </c>
      <c r="G165" s="9">
        <v>3770</v>
      </c>
      <c r="H165" s="10" t="s">
        <v>11</v>
      </c>
      <c r="I165" s="51"/>
      <c r="J165" s="51"/>
      <c r="K165" s="51"/>
      <c r="L165" s="51"/>
    </row>
    <row r="166" spans="1:12" ht="14.1" customHeight="1" thickBot="1" x14ac:dyDescent="0.25">
      <c r="A166" s="84" t="s">
        <v>12</v>
      </c>
      <c r="B166" s="85"/>
      <c r="C166" s="85"/>
      <c r="D166" s="85"/>
      <c r="E166" s="5">
        <v>36</v>
      </c>
      <c r="F166" s="11">
        <v>2359</v>
      </c>
      <c r="G166" s="9">
        <v>2030</v>
      </c>
      <c r="H166" s="10" t="s">
        <v>15</v>
      </c>
      <c r="I166" s="51"/>
      <c r="J166" s="51"/>
      <c r="K166" s="51"/>
      <c r="L166" s="51"/>
    </row>
    <row r="167" spans="1:12" ht="14.1" customHeight="1" thickBot="1" x14ac:dyDescent="0.25">
      <c r="A167" s="80"/>
      <c r="B167" s="81"/>
      <c r="C167" s="81"/>
      <c r="D167" s="81"/>
      <c r="E167" s="43"/>
      <c r="F167" s="44"/>
      <c r="G167" s="38">
        <f>SUM(G164:G166)</f>
        <v>20200</v>
      </c>
      <c r="H167" s="45"/>
      <c r="I167" s="48">
        <f t="shared" si="11"/>
        <v>43.941392471091319</v>
      </c>
      <c r="J167" s="48">
        <f>+I167*15</f>
        <v>659.12088706636973</v>
      </c>
      <c r="K167" s="48">
        <f>+I167*6</f>
        <v>263.64835482654792</v>
      </c>
      <c r="L167" s="49">
        <f>+J167+K167</f>
        <v>922.76924189291765</v>
      </c>
    </row>
    <row r="168" spans="1:12" ht="14.1" customHeight="1" x14ac:dyDescent="0.2">
      <c r="A168" s="11">
        <v>49</v>
      </c>
      <c r="B168" s="6">
        <v>37</v>
      </c>
      <c r="C168" s="7" t="s">
        <v>146</v>
      </c>
      <c r="D168" s="7" t="s">
        <v>147</v>
      </c>
      <c r="E168" s="5">
        <v>34</v>
      </c>
      <c r="F168" s="8" t="s">
        <v>148</v>
      </c>
      <c r="G168" s="9">
        <v>37592</v>
      </c>
      <c r="H168" s="10" t="s">
        <v>11</v>
      </c>
      <c r="I168" s="51"/>
      <c r="J168" s="51"/>
      <c r="K168" s="51"/>
      <c r="L168" s="51"/>
    </row>
    <row r="169" spans="1:12" ht="40.5" customHeight="1" thickBot="1" x14ac:dyDescent="0.25">
      <c r="A169" s="95" t="s">
        <v>335</v>
      </c>
      <c r="B169" s="95"/>
      <c r="C169" s="95"/>
      <c r="D169" s="95"/>
      <c r="E169" s="5">
        <v>34</v>
      </c>
      <c r="F169" s="8" t="s">
        <v>149</v>
      </c>
      <c r="G169" s="9">
        <v>3815</v>
      </c>
      <c r="H169" s="10" t="s">
        <v>11</v>
      </c>
      <c r="I169" s="51"/>
      <c r="J169" s="51"/>
      <c r="K169" s="51"/>
      <c r="L169" s="51"/>
    </row>
    <row r="170" spans="1:12" ht="14.1" customHeight="1" thickBot="1" x14ac:dyDescent="0.3">
      <c r="A170" s="80" t="s">
        <v>12</v>
      </c>
      <c r="B170" s="81"/>
      <c r="C170" s="81"/>
      <c r="D170" s="81"/>
      <c r="E170" s="43"/>
      <c r="F170" s="44"/>
      <c r="G170" s="38">
        <f>SUM(G168:G169)</f>
        <v>41407</v>
      </c>
      <c r="H170" s="45"/>
      <c r="I170" s="48">
        <f t="shared" si="11"/>
        <v>90.073328616360314</v>
      </c>
      <c r="J170" s="48">
        <f>+I170*15</f>
        <v>1351.0999292454046</v>
      </c>
      <c r="K170" s="48">
        <f>+I170*6</f>
        <v>540.43997169816191</v>
      </c>
      <c r="L170" s="49">
        <f>+J170+K170</f>
        <v>1891.5399009435664</v>
      </c>
    </row>
    <row r="171" spans="1:12" ht="14.1" customHeight="1" x14ac:dyDescent="0.2">
      <c r="A171" s="11">
        <v>50</v>
      </c>
      <c r="B171" s="6">
        <v>64</v>
      </c>
      <c r="C171" s="7" t="s">
        <v>150</v>
      </c>
      <c r="D171" s="7" t="s">
        <v>151</v>
      </c>
      <c r="E171" s="5">
        <v>36</v>
      </c>
      <c r="F171" s="8" t="s">
        <v>302</v>
      </c>
      <c r="G171" s="9">
        <v>4240</v>
      </c>
      <c r="H171" s="10" t="s">
        <v>69</v>
      </c>
      <c r="I171" s="51"/>
      <c r="J171" s="51"/>
      <c r="K171" s="51"/>
      <c r="L171" s="51"/>
    </row>
    <row r="172" spans="1:12" ht="14.1" customHeight="1" x14ac:dyDescent="0.2">
      <c r="A172" s="99" t="s">
        <v>338</v>
      </c>
      <c r="B172" s="99"/>
      <c r="C172" s="99"/>
      <c r="D172" s="99"/>
      <c r="E172" s="5">
        <v>36</v>
      </c>
      <c r="F172" s="8" t="s">
        <v>303</v>
      </c>
      <c r="G172" s="9">
        <v>6568</v>
      </c>
      <c r="H172" s="10" t="s">
        <v>69</v>
      </c>
      <c r="I172" s="51"/>
      <c r="J172" s="51"/>
      <c r="K172" s="51"/>
      <c r="L172" s="51"/>
    </row>
    <row r="173" spans="1:12" ht="14.1" customHeight="1" thickBot="1" x14ac:dyDescent="0.3">
      <c r="A173" s="53"/>
      <c r="B173" s="54"/>
      <c r="C173" s="54"/>
      <c r="D173" s="54"/>
      <c r="E173" s="31">
        <v>36</v>
      </c>
      <c r="F173" s="11">
        <v>83</v>
      </c>
      <c r="G173" s="9">
        <v>529</v>
      </c>
      <c r="H173" s="10" t="s">
        <v>15</v>
      </c>
      <c r="I173" s="51"/>
      <c r="J173" s="51"/>
      <c r="K173" s="51"/>
      <c r="L173" s="51"/>
    </row>
    <row r="174" spans="1:12" ht="14.1" customHeight="1" thickBot="1" x14ac:dyDescent="0.3">
      <c r="A174" s="55"/>
      <c r="B174" s="56"/>
      <c r="C174" s="56"/>
      <c r="D174" s="56"/>
      <c r="E174" s="60"/>
      <c r="F174" s="57"/>
      <c r="G174" s="38">
        <f>SUM(G171:G173)</f>
        <v>11337</v>
      </c>
      <c r="H174" s="45"/>
      <c r="I174" s="48">
        <f t="shared" si="11"/>
        <v>24.661562695285266</v>
      </c>
      <c r="J174" s="48">
        <f t="shared" ref="J174:J176" si="12">+I174*15</f>
        <v>369.92344042927897</v>
      </c>
      <c r="K174" s="48">
        <f t="shared" ref="K174:K176" si="13">+I174*6</f>
        <v>147.96937617171159</v>
      </c>
      <c r="L174" s="49">
        <f t="shared" ref="L174:L176" si="14">+J174+K174</f>
        <v>517.8928166009905</v>
      </c>
    </row>
    <row r="175" spans="1:12" ht="14.1" customHeight="1" thickBot="1" x14ac:dyDescent="0.25">
      <c r="A175" s="11">
        <v>51</v>
      </c>
      <c r="B175" s="6">
        <v>66</v>
      </c>
      <c r="C175" s="7" t="s">
        <v>332</v>
      </c>
      <c r="D175" s="7" t="s">
        <v>152</v>
      </c>
      <c r="E175" s="78">
        <v>36</v>
      </c>
      <c r="F175" s="68">
        <v>1222</v>
      </c>
      <c r="G175" s="72">
        <v>305</v>
      </c>
      <c r="H175" s="58" t="s">
        <v>374</v>
      </c>
      <c r="I175" s="48">
        <f t="shared" si="11"/>
        <v>0.66347151998429976</v>
      </c>
      <c r="J175" s="48">
        <f t="shared" si="12"/>
        <v>9.9520727997644958</v>
      </c>
      <c r="K175" s="48">
        <f t="shared" si="13"/>
        <v>3.9808291199057986</v>
      </c>
      <c r="L175" s="49">
        <f t="shared" si="14"/>
        <v>13.932901919670295</v>
      </c>
    </row>
    <row r="176" spans="1:12" ht="14.1" customHeight="1" thickBot="1" x14ac:dyDescent="0.25">
      <c r="A176" s="11">
        <v>52</v>
      </c>
      <c r="B176" s="6">
        <v>29</v>
      </c>
      <c r="C176" s="7" t="s">
        <v>150</v>
      </c>
      <c r="D176" s="7" t="s">
        <v>153</v>
      </c>
      <c r="E176" s="25">
        <v>36</v>
      </c>
      <c r="F176" s="79">
        <v>2459</v>
      </c>
      <c r="G176" s="38">
        <v>52068</v>
      </c>
      <c r="H176" s="45" t="s">
        <v>357</v>
      </c>
      <c r="I176" s="48">
        <f t="shared" si="11"/>
        <v>113.26437738538532</v>
      </c>
      <c r="J176" s="48">
        <f t="shared" si="12"/>
        <v>1698.9656607807797</v>
      </c>
      <c r="K176" s="48">
        <f t="shared" si="13"/>
        <v>679.58626431231187</v>
      </c>
      <c r="L176" s="49">
        <f t="shared" si="14"/>
        <v>2378.5519250930915</v>
      </c>
    </row>
    <row r="177" spans="1:12" ht="14.1" customHeight="1" x14ac:dyDescent="0.2">
      <c r="A177" s="11">
        <v>53</v>
      </c>
      <c r="B177" s="6">
        <v>78</v>
      </c>
      <c r="C177" s="7" t="s">
        <v>150</v>
      </c>
      <c r="D177" s="7" t="s">
        <v>154</v>
      </c>
      <c r="E177" s="5">
        <v>34</v>
      </c>
      <c r="F177" s="8" t="s">
        <v>155</v>
      </c>
      <c r="G177" s="9">
        <v>19009</v>
      </c>
      <c r="H177" s="10" t="s">
        <v>11</v>
      </c>
      <c r="I177" s="51"/>
      <c r="J177" s="51"/>
      <c r="K177" s="51"/>
      <c r="L177" s="51"/>
    </row>
    <row r="178" spans="1:12" ht="14.1" customHeight="1" thickBot="1" x14ac:dyDescent="0.25">
      <c r="A178" s="84" t="s">
        <v>12</v>
      </c>
      <c r="B178" s="85"/>
      <c r="C178" s="85"/>
      <c r="D178" s="85"/>
      <c r="E178" s="5">
        <v>34</v>
      </c>
      <c r="F178" s="8" t="s">
        <v>156</v>
      </c>
      <c r="G178" s="9">
        <v>361</v>
      </c>
      <c r="H178" s="10" t="s">
        <v>11</v>
      </c>
      <c r="I178" s="51"/>
      <c r="J178" s="51"/>
      <c r="K178" s="51"/>
      <c r="L178" s="51"/>
    </row>
    <row r="179" spans="1:12" ht="14.1" customHeight="1" thickBot="1" x14ac:dyDescent="0.25">
      <c r="A179" s="80"/>
      <c r="B179" s="81"/>
      <c r="C179" s="81"/>
      <c r="D179" s="81"/>
      <c r="E179" s="12"/>
      <c r="F179" s="12"/>
      <c r="G179" s="38">
        <f>SUM(G177:G178)</f>
        <v>19370</v>
      </c>
      <c r="H179" s="45"/>
      <c r="I179" s="48">
        <f t="shared" si="11"/>
        <v>42.135879810150442</v>
      </c>
      <c r="J179" s="48">
        <f>+I179*15</f>
        <v>632.03819715225666</v>
      </c>
      <c r="K179" s="48">
        <f>+I179*6</f>
        <v>252.81527886090265</v>
      </c>
      <c r="L179" s="49">
        <f>+J179+K179</f>
        <v>884.85347601315925</v>
      </c>
    </row>
    <row r="180" spans="1:12" ht="14.1" customHeight="1" x14ac:dyDescent="0.2">
      <c r="A180" s="11">
        <v>54</v>
      </c>
      <c r="B180" s="6">
        <v>65</v>
      </c>
      <c r="C180" s="7" t="s">
        <v>150</v>
      </c>
      <c r="D180" s="7" t="s">
        <v>21</v>
      </c>
      <c r="E180" s="5">
        <v>36</v>
      </c>
      <c r="F180" s="8" t="s">
        <v>330</v>
      </c>
      <c r="G180" s="9">
        <v>1701</v>
      </c>
      <c r="H180" s="10" t="s">
        <v>69</v>
      </c>
      <c r="I180" s="51"/>
      <c r="J180" s="51"/>
      <c r="K180" s="51"/>
      <c r="L180" s="51"/>
    </row>
    <row r="181" spans="1:12" ht="14.1" customHeight="1" x14ac:dyDescent="0.2">
      <c r="A181" s="99" t="s">
        <v>338</v>
      </c>
      <c r="B181" s="99"/>
      <c r="C181" s="99"/>
      <c r="D181" s="99"/>
      <c r="E181" s="5">
        <v>36</v>
      </c>
      <c r="F181" s="8" t="s">
        <v>331</v>
      </c>
      <c r="G181" s="9">
        <v>6568</v>
      </c>
      <c r="H181" s="10" t="s">
        <v>69</v>
      </c>
      <c r="I181" s="51"/>
      <c r="J181" s="51"/>
      <c r="K181" s="51"/>
      <c r="L181" s="51"/>
    </row>
    <row r="182" spans="1:12" ht="14.1" customHeight="1" thickBot="1" x14ac:dyDescent="0.3">
      <c r="A182" s="53"/>
      <c r="B182" s="54"/>
      <c r="C182" s="54"/>
      <c r="D182" s="54"/>
      <c r="E182" s="31">
        <v>36</v>
      </c>
      <c r="F182" s="11">
        <v>1316</v>
      </c>
      <c r="G182" s="9">
        <v>61</v>
      </c>
      <c r="H182" s="10" t="s">
        <v>15</v>
      </c>
      <c r="I182" s="51"/>
      <c r="J182" s="51"/>
      <c r="K182" s="51"/>
      <c r="L182" s="51"/>
    </row>
    <row r="183" spans="1:12" ht="14.1" customHeight="1" thickBot="1" x14ac:dyDescent="0.3">
      <c r="A183" s="55"/>
      <c r="B183" s="56"/>
      <c r="C183" s="56"/>
      <c r="D183" s="56"/>
      <c r="E183" s="61"/>
      <c r="F183" s="23"/>
      <c r="G183" s="38">
        <v>8330</v>
      </c>
      <c r="H183" s="45"/>
      <c r="I183" s="48">
        <f t="shared" si="11"/>
        <v>18.120386103177758</v>
      </c>
      <c r="J183" s="48">
        <f>+I183*15</f>
        <v>271.80579154766639</v>
      </c>
      <c r="K183" s="48">
        <f>+I183*6</f>
        <v>108.72231661906655</v>
      </c>
      <c r="L183" s="49">
        <f>+J183+K183</f>
        <v>380.52810816673292</v>
      </c>
    </row>
    <row r="184" spans="1:12" ht="14.1" customHeight="1" x14ac:dyDescent="0.2">
      <c r="A184" s="11">
        <v>55</v>
      </c>
      <c r="B184" s="6">
        <v>30</v>
      </c>
      <c r="C184" s="7" t="s">
        <v>157</v>
      </c>
      <c r="D184" s="7" t="s">
        <v>158</v>
      </c>
      <c r="E184" s="59">
        <v>34</v>
      </c>
      <c r="F184" s="11">
        <v>821</v>
      </c>
      <c r="G184" s="9">
        <v>28435</v>
      </c>
      <c r="H184" s="10" t="s">
        <v>11</v>
      </c>
      <c r="I184" s="51"/>
      <c r="J184" s="51"/>
      <c r="K184" s="51"/>
      <c r="L184" s="51"/>
    </row>
    <row r="185" spans="1:12" ht="14.1" customHeight="1" x14ac:dyDescent="0.2">
      <c r="A185" s="11">
        <v>56</v>
      </c>
      <c r="B185" s="6">
        <v>31</v>
      </c>
      <c r="C185" s="7" t="s">
        <v>159</v>
      </c>
      <c r="D185" s="7" t="s">
        <v>25</v>
      </c>
      <c r="E185" s="5">
        <v>34</v>
      </c>
      <c r="F185" s="8" t="s">
        <v>160</v>
      </c>
      <c r="G185" s="9">
        <v>15950</v>
      </c>
      <c r="H185" s="10" t="s">
        <v>69</v>
      </c>
      <c r="I185" s="51"/>
      <c r="J185" s="51"/>
      <c r="K185" s="51"/>
      <c r="L185" s="51"/>
    </row>
    <row r="186" spans="1:12" ht="14.1" customHeight="1" x14ac:dyDescent="0.2">
      <c r="A186" s="84" t="s">
        <v>12</v>
      </c>
      <c r="B186" s="85"/>
      <c r="C186" s="85"/>
      <c r="D186" s="85"/>
      <c r="E186" s="5">
        <v>36</v>
      </c>
      <c r="F186" s="8" t="s">
        <v>161</v>
      </c>
      <c r="G186" s="9">
        <v>1148</v>
      </c>
      <c r="H186" s="10" t="s">
        <v>69</v>
      </c>
      <c r="I186" s="51"/>
      <c r="J186" s="51"/>
      <c r="K186" s="51"/>
      <c r="L186" s="51"/>
    </row>
    <row r="187" spans="1:12" ht="14.1" customHeight="1" x14ac:dyDescent="0.2">
      <c r="A187" s="88"/>
      <c r="B187" s="89"/>
      <c r="C187" s="89"/>
      <c r="D187" s="89"/>
      <c r="E187" s="5">
        <v>36</v>
      </c>
      <c r="F187" s="11">
        <v>2067</v>
      </c>
      <c r="G187" s="9">
        <v>86</v>
      </c>
      <c r="H187" s="10" t="s">
        <v>15</v>
      </c>
      <c r="I187" s="51"/>
      <c r="J187" s="51"/>
      <c r="K187" s="51"/>
      <c r="L187" s="51"/>
    </row>
    <row r="188" spans="1:12" ht="14.1" customHeight="1" x14ac:dyDescent="0.2">
      <c r="A188" s="88"/>
      <c r="B188" s="89"/>
      <c r="C188" s="89"/>
      <c r="D188" s="89"/>
      <c r="E188" s="5">
        <v>36</v>
      </c>
      <c r="F188" s="11">
        <v>2068</v>
      </c>
      <c r="G188" s="9">
        <v>40</v>
      </c>
      <c r="H188" s="10" t="s">
        <v>15</v>
      </c>
      <c r="I188" s="51"/>
      <c r="J188" s="51"/>
      <c r="K188" s="51"/>
      <c r="L188" s="51"/>
    </row>
    <row r="189" spans="1:12" ht="14.1" customHeight="1" x14ac:dyDescent="0.2">
      <c r="A189" s="88"/>
      <c r="B189" s="89"/>
      <c r="C189" s="89"/>
      <c r="D189" s="89"/>
      <c r="E189" s="5">
        <v>36</v>
      </c>
      <c r="F189" s="8" t="s">
        <v>162</v>
      </c>
      <c r="G189" s="9">
        <v>345</v>
      </c>
      <c r="H189" s="10" t="s">
        <v>69</v>
      </c>
      <c r="I189" s="51"/>
      <c r="J189" s="51"/>
      <c r="K189" s="51"/>
      <c r="L189" s="51"/>
    </row>
    <row r="190" spans="1:12" ht="14.1" customHeight="1" thickBot="1" x14ac:dyDescent="0.25">
      <c r="A190" s="88"/>
      <c r="B190" s="89"/>
      <c r="C190" s="89"/>
      <c r="D190" s="89"/>
      <c r="E190" s="5">
        <v>34</v>
      </c>
      <c r="F190" s="11">
        <v>298</v>
      </c>
      <c r="G190" s="9">
        <v>760</v>
      </c>
      <c r="H190" s="10" t="s">
        <v>69</v>
      </c>
      <c r="I190" s="51"/>
      <c r="J190" s="51"/>
      <c r="K190" s="51"/>
      <c r="L190" s="51"/>
    </row>
    <row r="191" spans="1:12" ht="14.1" customHeight="1" thickBot="1" x14ac:dyDescent="0.25">
      <c r="A191" s="80"/>
      <c r="B191" s="81"/>
      <c r="C191" s="81"/>
      <c r="D191" s="81"/>
      <c r="E191" s="12"/>
      <c r="F191" s="12"/>
      <c r="G191" s="38">
        <f>SUM(G185:G190)</f>
        <v>18329</v>
      </c>
      <c r="H191" s="45"/>
      <c r="I191" s="48">
        <f t="shared" si="11"/>
        <v>39.871375376367965</v>
      </c>
      <c r="J191" s="48">
        <f>+I191*15</f>
        <v>598.07063064551949</v>
      </c>
      <c r="K191" s="48">
        <f>+I191*6</f>
        <v>239.22825225820779</v>
      </c>
      <c r="L191" s="49">
        <f>+J191+K191</f>
        <v>837.2988829037273</v>
      </c>
    </row>
    <row r="192" spans="1:12" ht="14.1" customHeight="1" x14ac:dyDescent="0.2">
      <c r="A192" s="11">
        <v>57</v>
      </c>
      <c r="B192" s="6">
        <v>87</v>
      </c>
      <c r="C192" s="7" t="s">
        <v>159</v>
      </c>
      <c r="D192" s="7" t="s">
        <v>163</v>
      </c>
      <c r="E192" s="5">
        <v>35</v>
      </c>
      <c r="F192" s="8" t="s">
        <v>164</v>
      </c>
      <c r="G192" s="9">
        <v>1528</v>
      </c>
      <c r="H192" s="10" t="s">
        <v>22</v>
      </c>
      <c r="I192" s="51"/>
      <c r="J192" s="51"/>
      <c r="K192" s="51"/>
      <c r="L192" s="51"/>
    </row>
    <row r="193" spans="1:12" ht="14.1" customHeight="1" x14ac:dyDescent="0.2">
      <c r="A193" s="11">
        <v>58</v>
      </c>
      <c r="B193" s="6">
        <v>32</v>
      </c>
      <c r="C193" s="7" t="s">
        <v>159</v>
      </c>
      <c r="D193" s="7" t="s">
        <v>165</v>
      </c>
      <c r="E193" s="5">
        <v>34</v>
      </c>
      <c r="F193" s="8" t="s">
        <v>166</v>
      </c>
      <c r="G193" s="9">
        <v>22900</v>
      </c>
      <c r="H193" s="10" t="s">
        <v>69</v>
      </c>
      <c r="I193" s="51"/>
      <c r="J193" s="51"/>
      <c r="K193" s="51"/>
      <c r="L193" s="51"/>
    </row>
    <row r="194" spans="1:12" ht="14.1" customHeight="1" x14ac:dyDescent="0.2">
      <c r="A194" s="84" t="s">
        <v>12</v>
      </c>
      <c r="B194" s="85"/>
      <c r="C194" s="85"/>
      <c r="D194" s="85"/>
      <c r="E194" s="5">
        <v>36</v>
      </c>
      <c r="F194" s="11">
        <v>9</v>
      </c>
      <c r="G194" s="9">
        <v>1405</v>
      </c>
      <c r="H194" s="10" t="s">
        <v>69</v>
      </c>
      <c r="I194" s="51"/>
      <c r="J194" s="51"/>
      <c r="K194" s="51"/>
      <c r="L194" s="51"/>
    </row>
    <row r="195" spans="1:12" ht="14.1" customHeight="1" x14ac:dyDescent="0.2">
      <c r="A195" s="88"/>
      <c r="B195" s="89"/>
      <c r="C195" s="89"/>
      <c r="D195" s="89"/>
      <c r="E195" s="5">
        <v>36</v>
      </c>
      <c r="F195" s="11">
        <v>2067</v>
      </c>
      <c r="G195" s="9">
        <v>86</v>
      </c>
      <c r="H195" s="10" t="s">
        <v>15</v>
      </c>
      <c r="I195" s="51"/>
      <c r="J195" s="51"/>
      <c r="K195" s="51"/>
      <c r="L195" s="51"/>
    </row>
    <row r="196" spans="1:12" ht="14.1" customHeight="1" x14ac:dyDescent="0.2">
      <c r="A196" s="88"/>
      <c r="B196" s="89"/>
      <c r="C196" s="89"/>
      <c r="D196" s="89"/>
      <c r="E196" s="5">
        <v>36</v>
      </c>
      <c r="F196" s="11">
        <v>2068</v>
      </c>
      <c r="G196" s="9">
        <v>40</v>
      </c>
      <c r="H196" s="10" t="s">
        <v>15</v>
      </c>
      <c r="I196" s="51"/>
      <c r="J196" s="51"/>
      <c r="K196" s="51"/>
      <c r="L196" s="51"/>
    </row>
    <row r="197" spans="1:12" ht="14.1" customHeight="1" x14ac:dyDescent="0.2">
      <c r="A197" s="88"/>
      <c r="B197" s="89"/>
      <c r="C197" s="89"/>
      <c r="D197" s="89"/>
      <c r="E197" s="5">
        <v>36</v>
      </c>
      <c r="F197" s="8" t="s">
        <v>162</v>
      </c>
      <c r="G197" s="9">
        <v>345</v>
      </c>
      <c r="H197" s="10" t="s">
        <v>69</v>
      </c>
      <c r="I197" s="51"/>
      <c r="J197" s="51"/>
      <c r="K197" s="51"/>
      <c r="L197" s="51"/>
    </row>
    <row r="198" spans="1:12" ht="14.1" customHeight="1" x14ac:dyDescent="0.2">
      <c r="A198" s="88"/>
      <c r="B198" s="89"/>
      <c r="C198" s="89"/>
      <c r="D198" s="89"/>
      <c r="E198" s="5">
        <v>36</v>
      </c>
      <c r="F198" s="8" t="s">
        <v>167</v>
      </c>
      <c r="G198" s="9">
        <v>10632</v>
      </c>
      <c r="H198" s="10" t="s">
        <v>69</v>
      </c>
      <c r="I198" s="51"/>
      <c r="J198" s="51"/>
      <c r="K198" s="51"/>
      <c r="L198" s="51"/>
    </row>
    <row r="199" spans="1:12" ht="14.1" customHeight="1" thickBot="1" x14ac:dyDescent="0.25">
      <c r="A199" s="88"/>
      <c r="B199" s="89"/>
      <c r="C199" s="89"/>
      <c r="D199" s="89"/>
      <c r="E199" s="5">
        <v>36</v>
      </c>
      <c r="F199" s="8" t="s">
        <v>168</v>
      </c>
      <c r="G199" s="9">
        <v>1077</v>
      </c>
      <c r="H199" s="10" t="s">
        <v>69</v>
      </c>
      <c r="I199" s="51"/>
      <c r="J199" s="51"/>
      <c r="K199" s="51"/>
      <c r="L199" s="51"/>
    </row>
    <row r="200" spans="1:12" ht="14.1" customHeight="1" thickBot="1" x14ac:dyDescent="0.25">
      <c r="A200" s="80"/>
      <c r="B200" s="81"/>
      <c r="C200" s="81"/>
      <c r="D200" s="81"/>
      <c r="E200" s="12"/>
      <c r="F200" s="12"/>
      <c r="G200" s="38">
        <f>SUM(G193:G199)</f>
        <v>36485</v>
      </c>
      <c r="H200" s="45"/>
      <c r="I200" s="48">
        <f t="shared" ref="I200:I260" si="15">18000/1936.27*2.34*G200/10000</f>
        <v>79.366421005334999</v>
      </c>
      <c r="J200" s="48">
        <f>+I200*15</f>
        <v>1190.4963150800249</v>
      </c>
      <c r="K200" s="48">
        <f>+I200*6</f>
        <v>476.19852603201002</v>
      </c>
      <c r="L200" s="49">
        <f>+J200+K200</f>
        <v>1666.694841112035</v>
      </c>
    </row>
    <row r="201" spans="1:12" ht="14.1" customHeight="1" x14ac:dyDescent="0.2">
      <c r="A201" s="11">
        <v>59</v>
      </c>
      <c r="B201" s="6">
        <v>79</v>
      </c>
      <c r="C201" s="7" t="s">
        <v>169</v>
      </c>
      <c r="D201" s="7" t="s">
        <v>170</v>
      </c>
      <c r="E201" s="5">
        <v>34</v>
      </c>
      <c r="F201" s="11">
        <v>1044</v>
      </c>
      <c r="G201" s="9">
        <v>5704</v>
      </c>
      <c r="H201" s="10" t="s">
        <v>11</v>
      </c>
      <c r="I201" s="51"/>
      <c r="J201" s="51"/>
      <c r="K201" s="51"/>
      <c r="L201" s="51"/>
    </row>
    <row r="202" spans="1:12" ht="14.1" customHeight="1" thickBot="1" x14ac:dyDescent="0.25">
      <c r="A202" s="84" t="s">
        <v>12</v>
      </c>
      <c r="B202" s="85"/>
      <c r="C202" s="85"/>
      <c r="D202" s="85"/>
      <c r="E202" s="5">
        <v>34</v>
      </c>
      <c r="F202" s="11">
        <v>1045</v>
      </c>
      <c r="G202" s="9">
        <v>29445</v>
      </c>
      <c r="H202" s="10" t="s">
        <v>11</v>
      </c>
      <c r="I202" s="51"/>
      <c r="J202" s="51"/>
      <c r="K202" s="51"/>
      <c r="L202" s="51"/>
    </row>
    <row r="203" spans="1:12" ht="14.1" customHeight="1" thickBot="1" x14ac:dyDescent="0.25">
      <c r="A203" s="80"/>
      <c r="B203" s="81"/>
      <c r="C203" s="81"/>
      <c r="D203" s="81"/>
      <c r="E203" s="12"/>
      <c r="F203" s="12"/>
      <c r="G203" s="38">
        <f>SUM(G201:G202)</f>
        <v>35149</v>
      </c>
      <c r="H203" s="45"/>
      <c r="I203" s="48">
        <f t="shared" si="15"/>
        <v>76.460198216157877</v>
      </c>
      <c r="J203" s="48">
        <f>+I203*15</f>
        <v>1146.9029732423683</v>
      </c>
      <c r="K203" s="48">
        <f>+I203*6</f>
        <v>458.76118929694724</v>
      </c>
      <c r="L203" s="49">
        <f>+J203+K203</f>
        <v>1605.6641625393154</v>
      </c>
    </row>
    <row r="204" spans="1:12" ht="14.1" customHeight="1" x14ac:dyDescent="0.2">
      <c r="A204" s="11">
        <v>60</v>
      </c>
      <c r="B204" s="6">
        <v>33</v>
      </c>
      <c r="C204" s="7" t="s">
        <v>171</v>
      </c>
      <c r="D204" s="7" t="s">
        <v>163</v>
      </c>
      <c r="E204" s="5">
        <v>34</v>
      </c>
      <c r="F204" s="8" t="s">
        <v>172</v>
      </c>
      <c r="G204" s="9">
        <v>18703</v>
      </c>
      <c r="H204" s="10" t="s">
        <v>11</v>
      </c>
      <c r="I204" s="51"/>
      <c r="J204" s="51"/>
      <c r="K204" s="51"/>
      <c r="L204" s="51"/>
    </row>
    <row r="205" spans="1:12" ht="14.1" customHeight="1" x14ac:dyDescent="0.2">
      <c r="A205" s="84" t="s">
        <v>12</v>
      </c>
      <c r="B205" s="85"/>
      <c r="C205" s="85"/>
      <c r="D205" s="85"/>
      <c r="E205" s="5">
        <v>34</v>
      </c>
      <c r="F205" s="8" t="s">
        <v>173</v>
      </c>
      <c r="G205" s="9">
        <v>1069</v>
      </c>
      <c r="H205" s="10" t="s">
        <v>11</v>
      </c>
      <c r="I205" s="51"/>
      <c r="J205" s="51"/>
      <c r="K205" s="51"/>
      <c r="L205" s="51"/>
    </row>
    <row r="206" spans="1:12" ht="14.1" customHeight="1" x14ac:dyDescent="0.2">
      <c r="A206" s="88"/>
      <c r="B206" s="89"/>
      <c r="C206" s="89"/>
      <c r="D206" s="89"/>
      <c r="E206" s="5">
        <v>34</v>
      </c>
      <c r="F206" s="8" t="s">
        <v>174</v>
      </c>
      <c r="G206" s="9">
        <v>107</v>
      </c>
      <c r="H206" s="10" t="s">
        <v>11</v>
      </c>
      <c r="I206" s="51"/>
      <c r="J206" s="51"/>
      <c r="K206" s="51"/>
      <c r="L206" s="51"/>
    </row>
    <row r="207" spans="1:12" ht="14.1" customHeight="1" x14ac:dyDescent="0.2">
      <c r="A207" s="88"/>
      <c r="B207" s="89"/>
      <c r="C207" s="89"/>
      <c r="D207" s="89"/>
      <c r="E207" s="5">
        <v>34</v>
      </c>
      <c r="F207" s="8" t="s">
        <v>175</v>
      </c>
      <c r="G207" s="9">
        <v>6130</v>
      </c>
      <c r="H207" s="10" t="s">
        <v>11</v>
      </c>
      <c r="I207" s="51"/>
      <c r="J207" s="51"/>
      <c r="K207" s="51"/>
      <c r="L207" s="51"/>
    </row>
    <row r="208" spans="1:12" ht="14.1" customHeight="1" x14ac:dyDescent="0.2">
      <c r="A208" s="88"/>
      <c r="B208" s="89"/>
      <c r="C208" s="89"/>
      <c r="D208" s="89"/>
      <c r="E208" s="5">
        <v>34</v>
      </c>
      <c r="F208" s="11">
        <v>1202</v>
      </c>
      <c r="G208" s="9">
        <v>18</v>
      </c>
      <c r="H208" s="10" t="s">
        <v>11</v>
      </c>
      <c r="I208" s="51"/>
      <c r="J208" s="51"/>
      <c r="K208" s="51"/>
      <c r="L208" s="51"/>
    </row>
    <row r="209" spans="1:12" ht="14.1" customHeight="1" thickBot="1" x14ac:dyDescent="0.25">
      <c r="A209" s="88"/>
      <c r="B209" s="89"/>
      <c r="C209" s="89"/>
      <c r="D209" s="89"/>
      <c r="E209" s="5">
        <v>34</v>
      </c>
      <c r="F209" s="8" t="s">
        <v>176</v>
      </c>
      <c r="G209" s="9">
        <v>2073</v>
      </c>
      <c r="H209" s="10" t="s">
        <v>11</v>
      </c>
      <c r="I209" s="51"/>
      <c r="J209" s="51"/>
      <c r="K209" s="51"/>
      <c r="L209" s="51"/>
    </row>
    <row r="210" spans="1:12" ht="14.1" customHeight="1" thickBot="1" x14ac:dyDescent="0.25">
      <c r="A210" s="80"/>
      <c r="B210" s="81"/>
      <c r="C210" s="81"/>
      <c r="D210" s="81"/>
      <c r="E210" s="12"/>
      <c r="F210" s="12"/>
      <c r="G210" s="38">
        <f>SUM(G204:G209)</f>
        <v>28100</v>
      </c>
      <c r="H210" s="45"/>
      <c r="I210" s="48">
        <f t="shared" si="15"/>
        <v>61.126392496914171</v>
      </c>
      <c r="J210" s="48">
        <f t="shared" ref="J210:J213" si="16">+I210*15</f>
        <v>916.89588745371259</v>
      </c>
      <c r="K210" s="48">
        <f t="shared" ref="K210:K213" si="17">+I210*6</f>
        <v>366.75835498148501</v>
      </c>
      <c r="L210" s="49">
        <f t="shared" ref="L210:L213" si="18">+J210+K210</f>
        <v>1283.6542424351976</v>
      </c>
    </row>
    <row r="211" spans="1:12" ht="14.1" customHeight="1" thickBot="1" x14ac:dyDescent="0.25">
      <c r="A211" s="11">
        <v>61</v>
      </c>
      <c r="B211" s="6">
        <v>38</v>
      </c>
      <c r="C211" s="7" t="s">
        <v>177</v>
      </c>
      <c r="D211" s="7" t="s">
        <v>178</v>
      </c>
      <c r="E211" s="6">
        <v>34</v>
      </c>
      <c r="F211" s="7" t="s">
        <v>354</v>
      </c>
      <c r="G211" s="38">
        <v>15141</v>
      </c>
      <c r="H211" s="45" t="s">
        <v>355</v>
      </c>
      <c r="I211" s="48">
        <f t="shared" si="15"/>
        <v>32.936466505187809</v>
      </c>
      <c r="J211" s="48">
        <f t="shared" si="16"/>
        <v>494.04699757781714</v>
      </c>
      <c r="K211" s="48">
        <f t="shared" si="17"/>
        <v>197.61879903112685</v>
      </c>
      <c r="L211" s="49">
        <f t="shared" si="18"/>
        <v>691.66579660894399</v>
      </c>
    </row>
    <row r="212" spans="1:12" ht="14.1" customHeight="1" thickBot="1" x14ac:dyDescent="0.25">
      <c r="A212" s="11">
        <v>62</v>
      </c>
      <c r="B212" s="6">
        <v>39</v>
      </c>
      <c r="C212" s="7" t="s">
        <v>177</v>
      </c>
      <c r="D212" s="7" t="s">
        <v>80</v>
      </c>
      <c r="E212" s="6">
        <v>34</v>
      </c>
      <c r="F212" s="7" t="s">
        <v>356</v>
      </c>
      <c r="G212" s="38">
        <v>15144</v>
      </c>
      <c r="H212" s="45" t="s">
        <v>355</v>
      </c>
      <c r="I212" s="48">
        <f t="shared" si="15"/>
        <v>32.942992454564703</v>
      </c>
      <c r="J212" s="48">
        <f t="shared" si="16"/>
        <v>494.14488681847052</v>
      </c>
      <c r="K212" s="48">
        <f t="shared" si="17"/>
        <v>197.65795472738822</v>
      </c>
      <c r="L212" s="49">
        <f t="shared" si="18"/>
        <v>691.80284154585877</v>
      </c>
    </row>
    <row r="213" spans="1:12" ht="14.1" customHeight="1" thickBot="1" x14ac:dyDescent="0.25">
      <c r="A213" s="11">
        <v>63</v>
      </c>
      <c r="B213" s="6">
        <v>77</v>
      </c>
      <c r="C213" s="7" t="s">
        <v>179</v>
      </c>
      <c r="D213" s="7" t="s">
        <v>178</v>
      </c>
      <c r="E213" s="6">
        <v>36</v>
      </c>
      <c r="F213" s="68">
        <v>371</v>
      </c>
      <c r="G213" s="38">
        <v>4025</v>
      </c>
      <c r="H213" s="45" t="s">
        <v>357</v>
      </c>
      <c r="I213" s="48">
        <f t="shared" si="15"/>
        <v>8.7556487473337903</v>
      </c>
      <c r="J213" s="48">
        <f t="shared" si="16"/>
        <v>131.33473121000685</v>
      </c>
      <c r="K213" s="48">
        <f t="shared" si="17"/>
        <v>52.533892484002742</v>
      </c>
      <c r="L213" s="49">
        <f t="shared" si="18"/>
        <v>183.86862369400959</v>
      </c>
    </row>
    <row r="214" spans="1:12" ht="14.1" customHeight="1" x14ac:dyDescent="0.2">
      <c r="A214" s="11">
        <v>64</v>
      </c>
      <c r="B214" s="6">
        <v>41</v>
      </c>
      <c r="C214" s="7" t="s">
        <v>180</v>
      </c>
      <c r="D214" s="7" t="s">
        <v>181</v>
      </c>
      <c r="E214" s="5">
        <v>34</v>
      </c>
      <c r="F214" s="8" t="s">
        <v>182</v>
      </c>
      <c r="G214" s="9">
        <v>22390</v>
      </c>
      <c r="H214" s="10" t="s">
        <v>11</v>
      </c>
      <c r="I214" s="51"/>
      <c r="J214" s="51"/>
      <c r="K214" s="51"/>
      <c r="L214" s="51"/>
    </row>
    <row r="215" spans="1:12" ht="14.1" customHeight="1" x14ac:dyDescent="0.2">
      <c r="A215" s="84" t="s">
        <v>12</v>
      </c>
      <c r="B215" s="85"/>
      <c r="C215" s="85"/>
      <c r="D215" s="85"/>
      <c r="E215" s="5">
        <v>34</v>
      </c>
      <c r="F215" s="8" t="s">
        <v>183</v>
      </c>
      <c r="G215" s="9">
        <v>341</v>
      </c>
      <c r="H215" s="10" t="s">
        <v>11</v>
      </c>
      <c r="I215" s="51"/>
      <c r="J215" s="51"/>
      <c r="K215" s="51"/>
      <c r="L215" s="51"/>
    </row>
    <row r="216" spans="1:12" ht="14.1" customHeight="1" x14ac:dyDescent="0.2">
      <c r="A216" s="88"/>
      <c r="B216" s="89"/>
      <c r="C216" s="89"/>
      <c r="D216" s="89"/>
      <c r="E216" s="5">
        <v>34</v>
      </c>
      <c r="F216" s="8" t="s">
        <v>184</v>
      </c>
      <c r="G216" s="9">
        <v>5085</v>
      </c>
      <c r="H216" s="10" t="s">
        <v>11</v>
      </c>
      <c r="I216" s="51"/>
      <c r="J216" s="51"/>
      <c r="K216" s="51"/>
      <c r="L216" s="51"/>
    </row>
    <row r="217" spans="1:12" ht="14.1" customHeight="1" thickBot="1" x14ac:dyDescent="0.25">
      <c r="A217" s="88"/>
      <c r="B217" s="89"/>
      <c r="C217" s="89"/>
      <c r="D217" s="89"/>
      <c r="E217" s="5">
        <v>34</v>
      </c>
      <c r="F217" s="8" t="s">
        <v>185</v>
      </c>
      <c r="G217" s="9">
        <v>1114</v>
      </c>
      <c r="H217" s="10" t="s">
        <v>11</v>
      </c>
      <c r="I217" s="51"/>
      <c r="J217" s="51"/>
      <c r="K217" s="51"/>
      <c r="L217" s="51"/>
    </row>
    <row r="218" spans="1:12" ht="14.1" customHeight="1" thickBot="1" x14ac:dyDescent="0.25">
      <c r="A218" s="80"/>
      <c r="B218" s="81"/>
      <c r="C218" s="81"/>
      <c r="D218" s="81"/>
      <c r="E218" s="12"/>
      <c r="F218" s="12"/>
      <c r="G218" s="38">
        <f>SUM(G214:G217)</f>
        <v>28930</v>
      </c>
      <c r="H218" s="45"/>
      <c r="I218" s="48">
        <f t="shared" si="15"/>
        <v>62.931905157855049</v>
      </c>
      <c r="J218" s="48">
        <f>+I218*15</f>
        <v>943.97857736782578</v>
      </c>
      <c r="K218" s="48">
        <f>+I218*6</f>
        <v>377.59143094713028</v>
      </c>
      <c r="L218" s="49">
        <f>+J218+K218</f>
        <v>1321.5700083149561</v>
      </c>
    </row>
    <row r="219" spans="1:12" ht="14.1" customHeight="1" x14ac:dyDescent="0.2">
      <c r="A219" s="11">
        <v>65</v>
      </c>
      <c r="B219" s="6">
        <v>72</v>
      </c>
      <c r="C219" s="7" t="s">
        <v>186</v>
      </c>
      <c r="D219" s="7" t="s">
        <v>187</v>
      </c>
      <c r="E219" s="5">
        <v>34</v>
      </c>
      <c r="F219" s="11">
        <v>976</v>
      </c>
      <c r="G219" s="9">
        <v>2168</v>
      </c>
      <c r="H219" s="10" t="s">
        <v>11</v>
      </c>
      <c r="I219" s="51"/>
      <c r="J219" s="51"/>
      <c r="K219" s="51"/>
      <c r="L219" s="51"/>
    </row>
    <row r="220" spans="1:12" ht="14.1" customHeight="1" x14ac:dyDescent="0.2">
      <c r="A220" s="84" t="s">
        <v>12</v>
      </c>
      <c r="B220" s="85"/>
      <c r="C220" s="85"/>
      <c r="D220" s="85"/>
      <c r="E220" s="5">
        <v>34</v>
      </c>
      <c r="F220" s="11">
        <v>974</v>
      </c>
      <c r="G220" s="9">
        <v>77</v>
      </c>
      <c r="H220" s="10" t="s">
        <v>11</v>
      </c>
      <c r="I220" s="51"/>
      <c r="J220" s="51"/>
      <c r="K220" s="51"/>
      <c r="L220" s="51"/>
    </row>
    <row r="221" spans="1:12" ht="14.1" customHeight="1" x14ac:dyDescent="0.2">
      <c r="A221" s="88"/>
      <c r="B221" s="89"/>
      <c r="C221" s="89"/>
      <c r="D221" s="89"/>
      <c r="E221" s="5">
        <v>36</v>
      </c>
      <c r="F221" s="11">
        <v>1977</v>
      </c>
      <c r="G221" s="9">
        <v>3197</v>
      </c>
      <c r="H221" s="10" t="s">
        <v>11</v>
      </c>
      <c r="I221" s="51"/>
      <c r="J221" s="51"/>
      <c r="K221" s="51"/>
      <c r="L221" s="51"/>
    </row>
    <row r="222" spans="1:12" ht="14.1" customHeight="1" x14ac:dyDescent="0.2">
      <c r="A222" s="88"/>
      <c r="B222" s="89"/>
      <c r="C222" s="89"/>
      <c r="D222" s="89"/>
      <c r="E222" s="5">
        <v>36</v>
      </c>
      <c r="F222" s="11">
        <v>1980</v>
      </c>
      <c r="G222" s="9">
        <v>31413</v>
      </c>
      <c r="H222" s="10" t="s">
        <v>11</v>
      </c>
      <c r="I222" s="51"/>
      <c r="J222" s="51"/>
      <c r="K222" s="51"/>
      <c r="L222" s="51"/>
    </row>
    <row r="223" spans="1:12" ht="14.1" customHeight="1" thickBot="1" x14ac:dyDescent="0.25">
      <c r="A223" s="88"/>
      <c r="B223" s="89"/>
      <c r="C223" s="89"/>
      <c r="D223" s="89"/>
      <c r="E223" s="5">
        <v>36</v>
      </c>
      <c r="F223" s="11">
        <v>1986</v>
      </c>
      <c r="G223" s="9">
        <v>600</v>
      </c>
      <c r="H223" s="10" t="s">
        <v>11</v>
      </c>
      <c r="I223" s="51"/>
      <c r="J223" s="51"/>
      <c r="K223" s="51"/>
      <c r="L223" s="51"/>
    </row>
    <row r="224" spans="1:12" ht="14.1" customHeight="1" thickBot="1" x14ac:dyDescent="0.25">
      <c r="A224" s="80"/>
      <c r="B224" s="81"/>
      <c r="C224" s="81"/>
      <c r="D224" s="81"/>
      <c r="E224" s="12"/>
      <c r="F224" s="12"/>
      <c r="G224" s="38">
        <f>SUM(G219:G223)</f>
        <v>37455</v>
      </c>
      <c r="H224" s="45"/>
      <c r="I224" s="48">
        <f t="shared" si="15"/>
        <v>81.476477970530965</v>
      </c>
      <c r="J224" s="48">
        <f>+I224*15</f>
        <v>1222.1471695579644</v>
      </c>
      <c r="K224" s="48">
        <f>+I224*6</f>
        <v>488.85886782318579</v>
      </c>
      <c r="L224" s="49">
        <f>+J224+K224</f>
        <v>1711.0060373811502</v>
      </c>
    </row>
    <row r="225" spans="1:12" ht="14.1" customHeight="1" x14ac:dyDescent="0.2">
      <c r="A225" s="11">
        <v>66</v>
      </c>
      <c r="B225" s="6">
        <v>42</v>
      </c>
      <c r="C225" s="7" t="s">
        <v>188</v>
      </c>
      <c r="D225" s="7" t="s">
        <v>25</v>
      </c>
      <c r="E225" s="5">
        <v>34</v>
      </c>
      <c r="F225" s="8" t="s">
        <v>189</v>
      </c>
      <c r="G225" s="9">
        <v>17872</v>
      </c>
      <c r="H225" s="10" t="s">
        <v>11</v>
      </c>
      <c r="I225" s="51"/>
      <c r="J225" s="51"/>
      <c r="K225" s="51"/>
      <c r="L225" s="51"/>
    </row>
    <row r="226" spans="1:12" ht="14.1" customHeight="1" x14ac:dyDescent="0.2">
      <c r="A226" s="84" t="s">
        <v>297</v>
      </c>
      <c r="B226" s="85"/>
      <c r="C226" s="85"/>
      <c r="D226" s="85"/>
      <c r="E226" s="5">
        <v>34</v>
      </c>
      <c r="F226" s="8" t="s">
        <v>190</v>
      </c>
      <c r="G226" s="9">
        <v>211</v>
      </c>
      <c r="H226" s="10" t="s">
        <v>11</v>
      </c>
      <c r="I226" s="51"/>
      <c r="J226" s="51"/>
      <c r="K226" s="51"/>
      <c r="L226" s="51"/>
    </row>
    <row r="227" spans="1:12" ht="14.1" customHeight="1" x14ac:dyDescent="0.2">
      <c r="A227" s="88"/>
      <c r="B227" s="89"/>
      <c r="C227" s="89"/>
      <c r="D227" s="89"/>
      <c r="E227" s="5">
        <v>34</v>
      </c>
      <c r="F227" s="8" t="s">
        <v>191</v>
      </c>
      <c r="G227" s="9">
        <v>2632</v>
      </c>
      <c r="H227" s="10" t="s">
        <v>11</v>
      </c>
      <c r="I227" s="51"/>
      <c r="J227" s="51"/>
      <c r="K227" s="51"/>
      <c r="L227" s="51"/>
    </row>
    <row r="228" spans="1:12" ht="14.1" customHeight="1" x14ac:dyDescent="0.2">
      <c r="A228" s="88"/>
      <c r="B228" s="89"/>
      <c r="C228" s="89"/>
      <c r="D228" s="89"/>
      <c r="E228" s="5">
        <v>34</v>
      </c>
      <c r="F228" s="8" t="s">
        <v>192</v>
      </c>
      <c r="G228" s="9">
        <v>412</v>
      </c>
      <c r="H228" s="10" t="s">
        <v>11</v>
      </c>
      <c r="I228" s="51"/>
      <c r="J228" s="51"/>
      <c r="K228" s="51"/>
      <c r="L228" s="51"/>
    </row>
    <row r="229" spans="1:12" ht="14.1" customHeight="1" thickBot="1" x14ac:dyDescent="0.25">
      <c r="A229" s="88"/>
      <c r="B229" s="89"/>
      <c r="C229" s="89"/>
      <c r="D229" s="89"/>
      <c r="E229" s="5">
        <v>34</v>
      </c>
      <c r="F229" s="8" t="s">
        <v>193</v>
      </c>
      <c r="G229" s="9">
        <v>289</v>
      </c>
      <c r="H229" s="10" t="s">
        <v>11</v>
      </c>
      <c r="I229" s="51"/>
      <c r="J229" s="51"/>
      <c r="K229" s="51"/>
      <c r="L229" s="51"/>
    </row>
    <row r="230" spans="1:12" ht="14.1" customHeight="1" thickBot="1" x14ac:dyDescent="0.25">
      <c r="A230" s="80"/>
      <c r="B230" s="81"/>
      <c r="C230" s="81"/>
      <c r="D230" s="81"/>
      <c r="E230" s="12"/>
      <c r="F230" s="12"/>
      <c r="G230" s="38">
        <f>SUM(G225:G229)</f>
        <v>21416</v>
      </c>
      <c r="H230" s="45"/>
      <c r="I230" s="48">
        <f t="shared" si="15"/>
        <v>46.586577285192661</v>
      </c>
      <c r="J230" s="48">
        <f t="shared" ref="J230:J231" si="19">+I230*15</f>
        <v>698.7986592778899</v>
      </c>
      <c r="K230" s="48">
        <f t="shared" ref="K230:K231" si="20">+I230*6</f>
        <v>279.51946371115594</v>
      </c>
      <c r="L230" s="49">
        <f t="shared" ref="L230:L231" si="21">+J230+K230</f>
        <v>978.31812298904583</v>
      </c>
    </row>
    <row r="231" spans="1:12" ht="14.1" customHeight="1" thickBot="1" x14ac:dyDescent="0.25">
      <c r="A231" s="11">
        <v>67</v>
      </c>
      <c r="B231" s="6">
        <v>84</v>
      </c>
      <c r="C231" s="7" t="s">
        <v>194</v>
      </c>
      <c r="D231" s="7" t="s">
        <v>195</v>
      </c>
      <c r="E231" s="5">
        <v>34</v>
      </c>
      <c r="F231" s="11">
        <v>1276</v>
      </c>
      <c r="G231" s="38">
        <v>1675</v>
      </c>
      <c r="H231" s="45" t="s">
        <v>15</v>
      </c>
      <c r="I231" s="48">
        <f t="shared" si="15"/>
        <v>3.6436550687662361</v>
      </c>
      <c r="J231" s="48">
        <f t="shared" si="19"/>
        <v>54.654826031493542</v>
      </c>
      <c r="K231" s="48">
        <f t="shared" si="20"/>
        <v>21.861930412597417</v>
      </c>
      <c r="L231" s="49">
        <f t="shared" si="21"/>
        <v>76.516756444090959</v>
      </c>
    </row>
    <row r="232" spans="1:12" ht="14.1" customHeight="1" x14ac:dyDescent="0.2">
      <c r="A232" s="11">
        <v>68</v>
      </c>
      <c r="B232" s="6">
        <v>118</v>
      </c>
      <c r="C232" s="7" t="s">
        <v>196</v>
      </c>
      <c r="D232" s="7" t="s">
        <v>197</v>
      </c>
      <c r="E232" s="5">
        <v>34</v>
      </c>
      <c r="F232" s="11" t="s">
        <v>304</v>
      </c>
      <c r="G232" s="9">
        <v>9437</v>
      </c>
      <c r="H232" s="10" t="s">
        <v>52</v>
      </c>
      <c r="I232" s="51"/>
      <c r="J232" s="51"/>
      <c r="K232" s="51"/>
      <c r="L232" s="51"/>
    </row>
    <row r="233" spans="1:12" ht="14.1" customHeight="1" x14ac:dyDescent="0.2">
      <c r="A233" s="84" t="s">
        <v>297</v>
      </c>
      <c r="B233" s="85"/>
      <c r="C233" s="85"/>
      <c r="D233" s="85"/>
      <c r="E233" s="5">
        <v>34</v>
      </c>
      <c r="F233" s="11" t="s">
        <v>305</v>
      </c>
      <c r="G233" s="9">
        <v>1543</v>
      </c>
      <c r="H233" s="10" t="s">
        <v>52</v>
      </c>
      <c r="I233" s="51"/>
      <c r="J233" s="51"/>
      <c r="K233" s="51"/>
      <c r="L233" s="51"/>
    </row>
    <row r="234" spans="1:12" ht="14.1" customHeight="1" x14ac:dyDescent="0.2">
      <c r="A234" s="88"/>
      <c r="B234" s="89"/>
      <c r="C234" s="89"/>
      <c r="D234" s="89"/>
      <c r="E234" s="5">
        <v>34</v>
      </c>
      <c r="F234" s="11">
        <v>249</v>
      </c>
      <c r="G234" s="9">
        <v>2080</v>
      </c>
      <c r="H234" s="10" t="s">
        <v>52</v>
      </c>
      <c r="I234" s="51"/>
      <c r="J234" s="51"/>
      <c r="K234" s="51"/>
      <c r="L234" s="51"/>
    </row>
    <row r="235" spans="1:12" ht="14.1" customHeight="1" thickBot="1" x14ac:dyDescent="0.25">
      <c r="A235" s="88"/>
      <c r="B235" s="89"/>
      <c r="C235" s="89"/>
      <c r="D235" s="89"/>
      <c r="E235" s="5">
        <v>34</v>
      </c>
      <c r="F235" s="11">
        <v>1027</v>
      </c>
      <c r="G235" s="9">
        <v>4916</v>
      </c>
      <c r="H235" s="10" t="s">
        <v>52</v>
      </c>
      <c r="I235" s="51"/>
      <c r="J235" s="51"/>
      <c r="K235" s="51"/>
      <c r="L235" s="51"/>
    </row>
    <row r="236" spans="1:12" ht="14.1" customHeight="1" thickBot="1" x14ac:dyDescent="0.25">
      <c r="A236" s="88"/>
      <c r="B236" s="89"/>
      <c r="C236" s="89"/>
      <c r="D236" s="89"/>
      <c r="E236" s="5"/>
      <c r="F236" s="11"/>
      <c r="G236" s="38">
        <f>SUM(G232:G235)</f>
        <v>17976</v>
      </c>
      <c r="H236" s="45"/>
      <c r="I236" s="48">
        <f t="shared" si="15"/>
        <v>39.10348866635335</v>
      </c>
      <c r="J236" s="48">
        <f t="shared" ref="J236:J237" si="22">+I236*15</f>
        <v>586.55232999530028</v>
      </c>
      <c r="K236" s="48">
        <f t="shared" ref="K236:K237" si="23">+I236*6</f>
        <v>234.62093199812011</v>
      </c>
      <c r="L236" s="49">
        <f t="shared" ref="L236:L237" si="24">+J236+K236</f>
        <v>821.1732619934204</v>
      </c>
    </row>
    <row r="237" spans="1:12" ht="14.1" customHeight="1" thickBot="1" x14ac:dyDescent="0.25">
      <c r="A237" s="11">
        <v>69</v>
      </c>
      <c r="B237" s="6">
        <v>43</v>
      </c>
      <c r="C237" s="3" t="s">
        <v>196</v>
      </c>
      <c r="D237" s="3" t="s">
        <v>198</v>
      </c>
      <c r="E237" s="6">
        <v>34</v>
      </c>
      <c r="F237" s="7" t="s">
        <v>306</v>
      </c>
      <c r="G237" s="38">
        <v>9270</v>
      </c>
      <c r="H237" s="45" t="s">
        <v>358</v>
      </c>
      <c r="I237" s="48">
        <f t="shared" si="15"/>
        <v>20.165183574604782</v>
      </c>
      <c r="J237" s="48">
        <f t="shared" si="22"/>
        <v>302.47775361907173</v>
      </c>
      <c r="K237" s="48">
        <f t="shared" si="23"/>
        <v>120.99110144762869</v>
      </c>
      <c r="L237" s="49">
        <f t="shared" si="24"/>
        <v>423.46885506670043</v>
      </c>
    </row>
    <row r="238" spans="1:12" ht="14.1" customHeight="1" x14ac:dyDescent="0.2">
      <c r="A238" s="11">
        <v>70</v>
      </c>
      <c r="B238" s="6">
        <v>44</v>
      </c>
      <c r="C238" s="3" t="s">
        <v>199</v>
      </c>
      <c r="D238" s="3" t="s">
        <v>49</v>
      </c>
      <c r="E238" s="5">
        <v>34</v>
      </c>
      <c r="F238" s="8" t="s">
        <v>306</v>
      </c>
      <c r="G238" s="9">
        <v>9222</v>
      </c>
      <c r="H238" s="10" t="s">
        <v>359</v>
      </c>
      <c r="I238" s="51"/>
      <c r="J238" s="51"/>
      <c r="K238" s="51"/>
      <c r="L238" s="51"/>
    </row>
    <row r="239" spans="1:12" ht="14.1" customHeight="1" thickBot="1" x14ac:dyDescent="0.25">
      <c r="A239" s="84" t="s">
        <v>297</v>
      </c>
      <c r="B239" s="85"/>
      <c r="C239" s="85"/>
      <c r="D239" s="85"/>
      <c r="E239" s="5">
        <v>34</v>
      </c>
      <c r="F239" s="8" t="s">
        <v>307</v>
      </c>
      <c r="G239" s="9">
        <v>48</v>
      </c>
      <c r="H239" s="10" t="s">
        <v>359</v>
      </c>
      <c r="I239" s="51"/>
      <c r="J239" s="51"/>
      <c r="K239" s="51"/>
      <c r="L239" s="51"/>
    </row>
    <row r="240" spans="1:12" ht="14.1" customHeight="1" thickBot="1" x14ac:dyDescent="0.25">
      <c r="A240" s="88"/>
      <c r="B240" s="89"/>
      <c r="C240" s="89"/>
      <c r="D240" s="89"/>
      <c r="E240" s="5"/>
      <c r="F240" s="8"/>
      <c r="G240" s="38">
        <f>SUM(G238:G239)</f>
        <v>9270</v>
      </c>
      <c r="H240" s="45"/>
      <c r="I240" s="48">
        <f t="shared" si="15"/>
        <v>20.165183574604782</v>
      </c>
      <c r="J240" s="48">
        <f>+I240*15</f>
        <v>302.47775361907173</v>
      </c>
      <c r="K240" s="48">
        <f>+I240*6</f>
        <v>120.99110144762869</v>
      </c>
      <c r="L240" s="49">
        <f>+J240+K240</f>
        <v>423.46885506670043</v>
      </c>
    </row>
    <row r="241" spans="1:12" ht="14.1" customHeight="1" x14ac:dyDescent="0.2">
      <c r="A241" s="11">
        <v>71</v>
      </c>
      <c r="B241" s="6">
        <v>54</v>
      </c>
      <c r="C241" s="3" t="s">
        <v>196</v>
      </c>
      <c r="D241" s="3" t="s">
        <v>200</v>
      </c>
      <c r="E241" s="5">
        <v>34</v>
      </c>
      <c r="F241" s="8" t="s">
        <v>306</v>
      </c>
      <c r="G241" s="9">
        <v>8468</v>
      </c>
      <c r="H241" s="10" t="s">
        <v>52</v>
      </c>
      <c r="I241" s="51"/>
      <c r="J241" s="51"/>
      <c r="K241" s="51"/>
      <c r="L241" s="51"/>
    </row>
    <row r="242" spans="1:12" ht="14.1" customHeight="1" thickBot="1" x14ac:dyDescent="0.25">
      <c r="A242" s="84" t="s">
        <v>297</v>
      </c>
      <c r="B242" s="85"/>
      <c r="C242" s="85"/>
      <c r="D242" s="85"/>
      <c r="E242" s="5">
        <v>34</v>
      </c>
      <c r="F242" s="8" t="s">
        <v>307</v>
      </c>
      <c r="G242" s="9">
        <v>802</v>
      </c>
      <c r="H242" s="10" t="s">
        <v>52</v>
      </c>
      <c r="I242" s="51"/>
      <c r="J242" s="51"/>
      <c r="K242" s="51"/>
      <c r="L242" s="51"/>
    </row>
    <row r="243" spans="1:12" ht="14.1" customHeight="1" thickBot="1" x14ac:dyDescent="0.25">
      <c r="A243" s="88"/>
      <c r="B243" s="89"/>
      <c r="C243" s="89"/>
      <c r="D243" s="89"/>
      <c r="E243" s="5"/>
      <c r="F243" s="8"/>
      <c r="G243" s="38">
        <f>SUM(G241:G242)</f>
        <v>9270</v>
      </c>
      <c r="H243" s="45"/>
      <c r="I243" s="48">
        <f t="shared" si="15"/>
        <v>20.165183574604782</v>
      </c>
      <c r="J243" s="48">
        <f>+I243*15</f>
        <v>302.47775361907173</v>
      </c>
      <c r="K243" s="48">
        <f>+I243*6</f>
        <v>120.99110144762869</v>
      </c>
      <c r="L243" s="49">
        <f>+J243+K243</f>
        <v>423.46885506670043</v>
      </c>
    </row>
    <row r="244" spans="1:12" ht="14.1" customHeight="1" x14ac:dyDescent="0.2">
      <c r="A244" s="11">
        <v>72</v>
      </c>
      <c r="B244" s="6">
        <v>55</v>
      </c>
      <c r="C244" s="3" t="s">
        <v>196</v>
      </c>
      <c r="D244" s="3" t="s">
        <v>54</v>
      </c>
      <c r="E244" s="5">
        <v>34</v>
      </c>
      <c r="F244" s="8" t="s">
        <v>306</v>
      </c>
      <c r="G244" s="9">
        <v>5663</v>
      </c>
      <c r="H244" s="10" t="s">
        <v>52</v>
      </c>
      <c r="I244" s="51"/>
      <c r="J244" s="51"/>
      <c r="K244" s="51"/>
      <c r="L244" s="51"/>
    </row>
    <row r="245" spans="1:12" ht="14.1" customHeight="1" thickBot="1" x14ac:dyDescent="0.25">
      <c r="A245" s="84" t="s">
        <v>297</v>
      </c>
      <c r="B245" s="85"/>
      <c r="C245" s="85"/>
      <c r="D245" s="85"/>
      <c r="E245" s="5">
        <v>34</v>
      </c>
      <c r="F245" s="8" t="s">
        <v>307</v>
      </c>
      <c r="G245" s="9">
        <v>3610</v>
      </c>
      <c r="H245" s="10" t="s">
        <v>52</v>
      </c>
      <c r="I245" s="51"/>
      <c r="J245" s="51"/>
      <c r="K245" s="51"/>
      <c r="L245" s="51"/>
    </row>
    <row r="246" spans="1:12" ht="14.1" customHeight="1" thickBot="1" x14ac:dyDescent="0.25">
      <c r="A246" s="88"/>
      <c r="B246" s="89"/>
      <c r="C246" s="89"/>
      <c r="D246" s="89"/>
      <c r="E246" s="5"/>
      <c r="F246" s="8"/>
      <c r="G246" s="38">
        <f>SUM(G244:G245)</f>
        <v>9273</v>
      </c>
      <c r="H246" s="45"/>
      <c r="I246" s="48">
        <f t="shared" si="15"/>
        <v>20.171709523981676</v>
      </c>
      <c r="J246" s="48">
        <f>+I246*15</f>
        <v>302.57564285972512</v>
      </c>
      <c r="K246" s="48">
        <f>+I246*6</f>
        <v>121.03025714389005</v>
      </c>
      <c r="L246" s="49">
        <f>+J246+K246</f>
        <v>423.60590000361515</v>
      </c>
    </row>
    <row r="247" spans="1:12" ht="14.1" customHeight="1" x14ac:dyDescent="0.2">
      <c r="A247" s="11">
        <v>73</v>
      </c>
      <c r="B247" s="6">
        <v>90</v>
      </c>
      <c r="C247" s="3" t="s">
        <v>201</v>
      </c>
      <c r="D247" s="3" t="s">
        <v>308</v>
      </c>
      <c r="E247" s="5">
        <v>36</v>
      </c>
      <c r="F247" s="8">
        <v>2463</v>
      </c>
      <c r="G247" s="9">
        <v>27085</v>
      </c>
      <c r="H247" s="10" t="s">
        <v>69</v>
      </c>
      <c r="I247" s="51"/>
      <c r="J247" s="51"/>
      <c r="K247" s="51"/>
      <c r="L247" s="51"/>
    </row>
    <row r="248" spans="1:12" ht="14.1" customHeight="1" thickBot="1" x14ac:dyDescent="0.25">
      <c r="A248" s="84" t="s">
        <v>297</v>
      </c>
      <c r="B248" s="85"/>
      <c r="C248" s="85"/>
      <c r="D248" s="85"/>
      <c r="E248" s="5">
        <v>36</v>
      </c>
      <c r="F248" s="8">
        <v>1989</v>
      </c>
      <c r="G248" s="9">
        <v>684</v>
      </c>
      <c r="H248" s="10" t="s">
        <v>69</v>
      </c>
      <c r="I248" s="51"/>
      <c r="J248" s="51"/>
      <c r="K248" s="51"/>
      <c r="L248" s="51"/>
    </row>
    <row r="249" spans="1:12" ht="14.1" customHeight="1" thickBot="1" x14ac:dyDescent="0.25">
      <c r="A249" s="88"/>
      <c r="B249" s="89"/>
      <c r="C249" s="89"/>
      <c r="D249" s="89"/>
      <c r="E249" s="5"/>
      <c r="F249" s="8"/>
      <c r="G249" s="38">
        <f>SUM(G247:G248)</f>
        <v>27769</v>
      </c>
      <c r="H249" s="45"/>
      <c r="I249" s="48">
        <f t="shared" si="15"/>
        <v>60.406362748996784</v>
      </c>
      <c r="J249" s="48">
        <f>+I249*15</f>
        <v>906.09544123495175</v>
      </c>
      <c r="K249" s="48">
        <f>+I249*6</f>
        <v>362.43817649398068</v>
      </c>
      <c r="L249" s="49">
        <f>+J249+K249</f>
        <v>1268.5336177289323</v>
      </c>
    </row>
    <row r="250" spans="1:12" ht="14.1" customHeight="1" x14ac:dyDescent="0.2">
      <c r="A250" s="11">
        <v>74</v>
      </c>
      <c r="B250" s="6">
        <v>45</v>
      </c>
      <c r="C250" s="3" t="s">
        <v>201</v>
      </c>
      <c r="D250" s="3" t="s">
        <v>202</v>
      </c>
      <c r="E250" s="5">
        <v>36</v>
      </c>
      <c r="F250" s="8" t="s">
        <v>203</v>
      </c>
      <c r="G250" s="9">
        <v>65875</v>
      </c>
      <c r="H250" s="10" t="s">
        <v>69</v>
      </c>
      <c r="I250" s="51"/>
      <c r="J250" s="51"/>
      <c r="K250" s="51"/>
      <c r="L250" s="51"/>
    </row>
    <row r="251" spans="1:12" ht="14.1" customHeight="1" x14ac:dyDescent="0.2">
      <c r="A251" s="100" t="s">
        <v>297</v>
      </c>
      <c r="B251" s="101"/>
      <c r="C251" s="101"/>
      <c r="D251" s="101"/>
      <c r="E251" s="5">
        <v>36</v>
      </c>
      <c r="F251" s="8" t="s">
        <v>204</v>
      </c>
      <c r="G251" s="9">
        <v>312</v>
      </c>
      <c r="H251" s="10" t="s">
        <v>69</v>
      </c>
      <c r="I251" s="51"/>
      <c r="J251" s="51"/>
      <c r="K251" s="51"/>
      <c r="L251" s="51"/>
    </row>
    <row r="252" spans="1:12" ht="14.1" customHeight="1" x14ac:dyDescent="0.2">
      <c r="A252" s="100"/>
      <c r="B252" s="101"/>
      <c r="C252" s="101"/>
      <c r="D252" s="101"/>
      <c r="E252" s="5">
        <v>36</v>
      </c>
      <c r="F252" s="11">
        <v>360</v>
      </c>
      <c r="G252" s="9">
        <v>497</v>
      </c>
      <c r="H252" s="10" t="s">
        <v>69</v>
      </c>
      <c r="I252" s="51"/>
      <c r="J252" s="51"/>
      <c r="K252" s="51"/>
      <c r="L252" s="51"/>
    </row>
    <row r="253" spans="1:12" ht="14.1" customHeight="1" x14ac:dyDescent="0.2">
      <c r="A253" s="100"/>
      <c r="B253" s="101"/>
      <c r="C253" s="101"/>
      <c r="D253" s="101"/>
      <c r="E253" s="5">
        <v>36</v>
      </c>
      <c r="F253" s="8" t="s">
        <v>205</v>
      </c>
      <c r="G253" s="9">
        <v>27450</v>
      </c>
      <c r="H253" s="10" t="s">
        <v>69</v>
      </c>
      <c r="I253" s="51"/>
      <c r="J253" s="51"/>
      <c r="K253" s="51"/>
      <c r="L253" s="51"/>
    </row>
    <row r="254" spans="1:12" ht="14.1" customHeight="1" x14ac:dyDescent="0.2">
      <c r="A254" s="100"/>
      <c r="B254" s="101"/>
      <c r="C254" s="101"/>
      <c r="D254" s="101"/>
      <c r="E254" s="5">
        <v>36</v>
      </c>
      <c r="F254" s="11">
        <v>13</v>
      </c>
      <c r="G254" s="9">
        <v>808</v>
      </c>
      <c r="H254" s="10" t="s">
        <v>69</v>
      </c>
      <c r="I254" s="51"/>
      <c r="J254" s="51"/>
      <c r="K254" s="51"/>
      <c r="L254" s="51"/>
    </row>
    <row r="255" spans="1:12" ht="14.1" customHeight="1" x14ac:dyDescent="0.2">
      <c r="A255" s="100"/>
      <c r="B255" s="101"/>
      <c r="C255" s="101"/>
      <c r="D255" s="101"/>
      <c r="E255" s="5">
        <v>36</v>
      </c>
      <c r="F255" s="11">
        <v>1188</v>
      </c>
      <c r="G255" s="9">
        <v>211</v>
      </c>
      <c r="H255" s="10" t="s">
        <v>15</v>
      </c>
      <c r="I255" s="51"/>
      <c r="J255" s="51"/>
      <c r="K255" s="51"/>
      <c r="L255" s="51"/>
    </row>
    <row r="256" spans="1:12" ht="14.1" customHeight="1" x14ac:dyDescent="0.2">
      <c r="A256" s="100"/>
      <c r="B256" s="101"/>
      <c r="C256" s="101"/>
      <c r="D256" s="101"/>
      <c r="E256" s="5">
        <v>36</v>
      </c>
      <c r="F256" s="11">
        <v>1189</v>
      </c>
      <c r="G256" s="9">
        <v>57</v>
      </c>
      <c r="H256" s="10" t="s">
        <v>15</v>
      </c>
      <c r="I256" s="51"/>
      <c r="J256" s="51"/>
      <c r="K256" s="51"/>
      <c r="L256" s="51"/>
    </row>
    <row r="257" spans="1:12" ht="14.1" customHeight="1" x14ac:dyDescent="0.2">
      <c r="A257" s="100"/>
      <c r="B257" s="101"/>
      <c r="C257" s="101"/>
      <c r="D257" s="101"/>
      <c r="E257" s="5">
        <v>36</v>
      </c>
      <c r="F257" s="11">
        <v>1190</v>
      </c>
      <c r="G257" s="9">
        <v>37</v>
      </c>
      <c r="H257" s="10" t="s">
        <v>15</v>
      </c>
      <c r="I257" s="51"/>
      <c r="J257" s="51"/>
      <c r="K257" s="51"/>
      <c r="L257" s="51"/>
    </row>
    <row r="258" spans="1:12" ht="14.1" customHeight="1" x14ac:dyDescent="0.2">
      <c r="A258" s="100"/>
      <c r="B258" s="101"/>
      <c r="C258" s="101"/>
      <c r="D258" s="101"/>
      <c r="E258" s="5">
        <v>36</v>
      </c>
      <c r="F258" s="11">
        <v>1192</v>
      </c>
      <c r="G258" s="9">
        <v>58</v>
      </c>
      <c r="H258" s="10" t="s">
        <v>15</v>
      </c>
      <c r="I258" s="51"/>
      <c r="J258" s="51"/>
      <c r="K258" s="51"/>
      <c r="L258" s="51"/>
    </row>
    <row r="259" spans="1:12" ht="14.1" customHeight="1" thickBot="1" x14ac:dyDescent="0.25">
      <c r="A259" s="100"/>
      <c r="B259" s="101"/>
      <c r="C259" s="101"/>
      <c r="D259" s="101"/>
      <c r="E259" s="5">
        <v>36</v>
      </c>
      <c r="F259" s="11">
        <v>1193</v>
      </c>
      <c r="G259" s="9">
        <v>58</v>
      </c>
      <c r="H259" s="10" t="s">
        <v>15</v>
      </c>
      <c r="I259" s="51"/>
      <c r="J259" s="51"/>
      <c r="K259" s="51"/>
      <c r="L259" s="51"/>
    </row>
    <row r="260" spans="1:12" ht="14.1" customHeight="1" thickBot="1" x14ac:dyDescent="0.25">
      <c r="A260" s="102"/>
      <c r="B260" s="103"/>
      <c r="C260" s="103"/>
      <c r="D260" s="103"/>
      <c r="E260" s="12"/>
      <c r="F260" s="12"/>
      <c r="G260" s="38">
        <f>SUM(G250:G259)</f>
        <v>95363</v>
      </c>
      <c r="H260" s="45"/>
      <c r="I260" s="48">
        <f t="shared" si="15"/>
        <v>207.44470347627137</v>
      </c>
      <c r="J260" s="48">
        <f>+I260*15</f>
        <v>3111.6705521440704</v>
      </c>
      <c r="K260" s="48">
        <f>+I260*6</f>
        <v>1244.6682208576283</v>
      </c>
      <c r="L260" s="49">
        <f>+J260+K260</f>
        <v>4356.3387730016984</v>
      </c>
    </row>
    <row r="261" spans="1:12" ht="14.1" customHeight="1" x14ac:dyDescent="0.2">
      <c r="A261" s="11">
        <v>75</v>
      </c>
      <c r="B261" s="6">
        <v>49</v>
      </c>
      <c r="C261" s="7" t="s">
        <v>207</v>
      </c>
      <c r="D261" s="7" t="s">
        <v>208</v>
      </c>
      <c r="E261" s="5">
        <v>36</v>
      </c>
      <c r="F261" s="11">
        <v>2481</v>
      </c>
      <c r="G261" s="9">
        <v>53136</v>
      </c>
      <c r="H261" s="10" t="s">
        <v>69</v>
      </c>
      <c r="I261" s="51"/>
      <c r="J261" s="51"/>
      <c r="K261" s="51"/>
      <c r="L261" s="51"/>
    </row>
    <row r="262" spans="1:12" ht="14.1" customHeight="1" x14ac:dyDescent="0.2">
      <c r="A262" s="84" t="s">
        <v>12</v>
      </c>
      <c r="B262" s="85"/>
      <c r="C262" s="85"/>
      <c r="D262" s="85"/>
      <c r="E262" s="5">
        <v>36</v>
      </c>
      <c r="F262" s="11">
        <v>2393</v>
      </c>
      <c r="G262" s="9">
        <v>541</v>
      </c>
      <c r="H262" s="10" t="s">
        <v>15</v>
      </c>
      <c r="I262" s="51"/>
      <c r="J262" s="51"/>
      <c r="K262" s="51"/>
      <c r="L262" s="51"/>
    </row>
    <row r="263" spans="1:12" ht="14.1" customHeight="1" thickBot="1" x14ac:dyDescent="0.25">
      <c r="A263" s="88"/>
      <c r="B263" s="89"/>
      <c r="C263" s="89"/>
      <c r="D263" s="89"/>
      <c r="E263" s="5">
        <v>36</v>
      </c>
      <c r="F263" s="11">
        <v>385</v>
      </c>
      <c r="G263" s="9">
        <v>2620</v>
      </c>
      <c r="H263" s="10" t="s">
        <v>69</v>
      </c>
      <c r="I263" s="51"/>
      <c r="J263" s="51"/>
      <c r="K263" s="51"/>
      <c r="L263" s="51"/>
    </row>
    <row r="264" spans="1:12" ht="13.5" customHeight="1" thickBot="1" x14ac:dyDescent="0.25">
      <c r="A264" s="80"/>
      <c r="B264" s="81"/>
      <c r="C264" s="81"/>
      <c r="D264" s="81"/>
      <c r="E264" s="12"/>
      <c r="F264" s="12"/>
      <c r="G264" s="38">
        <f>SUM(G261:G263)</f>
        <v>56297</v>
      </c>
      <c r="H264" s="45"/>
      <c r="I264" s="48">
        <f t="shared" ref="I264:I327" si="25">18000/1936.27*2.34*G264/10000</f>
        <v>122.46379069034792</v>
      </c>
      <c r="J264" s="48">
        <f>+I264*15</f>
        <v>1836.9568603552189</v>
      </c>
      <c r="K264" s="48">
        <f>+I264*6</f>
        <v>734.78274414208749</v>
      </c>
      <c r="L264" s="49">
        <f>+J264+K264</f>
        <v>2571.7396044973066</v>
      </c>
    </row>
    <row r="265" spans="1:12" ht="14.1" customHeight="1" x14ac:dyDescent="0.2">
      <c r="A265" s="11">
        <v>76</v>
      </c>
      <c r="B265" s="6">
        <v>91</v>
      </c>
      <c r="C265" s="7" t="s">
        <v>201</v>
      </c>
      <c r="D265" s="7" t="s">
        <v>158</v>
      </c>
      <c r="E265" s="5">
        <v>36</v>
      </c>
      <c r="F265" s="11">
        <v>13</v>
      </c>
      <c r="G265" s="9" t="s">
        <v>206</v>
      </c>
      <c r="H265" s="10" t="s">
        <v>69</v>
      </c>
      <c r="I265" s="51"/>
      <c r="J265" s="51"/>
      <c r="K265" s="51"/>
      <c r="L265" s="51"/>
    </row>
    <row r="266" spans="1:12" ht="14.1" customHeight="1" x14ac:dyDescent="0.2">
      <c r="A266" s="11">
        <v>77</v>
      </c>
      <c r="B266" s="6">
        <v>98</v>
      </c>
      <c r="C266" s="7" t="s">
        <v>209</v>
      </c>
      <c r="D266" s="7" t="s">
        <v>21</v>
      </c>
      <c r="E266" s="5">
        <v>34</v>
      </c>
      <c r="F266" s="8" t="s">
        <v>210</v>
      </c>
      <c r="G266" s="9">
        <v>832</v>
      </c>
      <c r="H266" s="10" t="s">
        <v>55</v>
      </c>
      <c r="I266" s="51"/>
      <c r="J266" s="51"/>
      <c r="K266" s="51"/>
      <c r="L266" s="51"/>
    </row>
    <row r="267" spans="1:12" ht="14.1" customHeight="1" x14ac:dyDescent="0.2">
      <c r="A267" s="11">
        <v>78</v>
      </c>
      <c r="B267" s="6">
        <v>111</v>
      </c>
      <c r="C267" s="7" t="s">
        <v>211</v>
      </c>
      <c r="D267" s="7" t="s">
        <v>212</v>
      </c>
      <c r="E267" s="5">
        <v>35</v>
      </c>
      <c r="F267" s="8" t="s">
        <v>213</v>
      </c>
      <c r="G267" s="9">
        <v>634</v>
      </c>
      <c r="H267" s="10" t="s">
        <v>47</v>
      </c>
      <c r="I267" s="51"/>
      <c r="J267" s="51"/>
      <c r="K267" s="51"/>
      <c r="L267" s="51"/>
    </row>
    <row r="268" spans="1:12" ht="14.1" customHeight="1" x14ac:dyDescent="0.2">
      <c r="A268" s="11">
        <v>79</v>
      </c>
      <c r="B268" s="6">
        <v>46</v>
      </c>
      <c r="C268" s="7" t="s">
        <v>214</v>
      </c>
      <c r="D268" s="7" t="s">
        <v>215</v>
      </c>
      <c r="E268" s="5">
        <v>36</v>
      </c>
      <c r="F268" s="8" t="s">
        <v>216</v>
      </c>
      <c r="G268" s="9">
        <v>27450</v>
      </c>
      <c r="H268" s="10" t="s">
        <v>69</v>
      </c>
      <c r="I268" s="51"/>
      <c r="J268" s="51"/>
      <c r="K268" s="51"/>
      <c r="L268" s="51"/>
    </row>
    <row r="269" spans="1:12" ht="14.1" customHeight="1" thickBot="1" x14ac:dyDescent="0.25">
      <c r="A269" s="84" t="s">
        <v>12</v>
      </c>
      <c r="B269" s="85"/>
      <c r="C269" s="85"/>
      <c r="D269" s="85"/>
      <c r="E269" s="5">
        <v>36</v>
      </c>
      <c r="F269" s="8" t="s">
        <v>217</v>
      </c>
      <c r="G269" s="9">
        <v>312</v>
      </c>
      <c r="H269" s="10" t="s">
        <v>69</v>
      </c>
      <c r="I269" s="51"/>
      <c r="J269" s="51"/>
      <c r="K269" s="51"/>
      <c r="L269" s="51"/>
    </row>
    <row r="270" spans="1:12" ht="14.1" customHeight="1" thickBot="1" x14ac:dyDescent="0.25">
      <c r="A270" s="80"/>
      <c r="B270" s="81"/>
      <c r="C270" s="81"/>
      <c r="D270" s="81"/>
      <c r="E270" s="12"/>
      <c r="F270" s="12"/>
      <c r="G270" s="38">
        <f>SUM(G268:G269)</f>
        <v>27762</v>
      </c>
      <c r="H270" s="45"/>
      <c r="I270" s="48">
        <f t="shared" si="25"/>
        <v>60.391135533784031</v>
      </c>
      <c r="J270" s="48">
        <f>+I270*15</f>
        <v>905.86703300676049</v>
      </c>
      <c r="K270" s="48">
        <f>+I270*6</f>
        <v>362.3468132027042</v>
      </c>
      <c r="L270" s="49">
        <f>+J270+K270</f>
        <v>1268.2138462094647</v>
      </c>
    </row>
    <row r="271" spans="1:12" ht="14.1" customHeight="1" x14ac:dyDescent="0.2">
      <c r="A271" s="11">
        <v>80</v>
      </c>
      <c r="B271" s="6">
        <v>56</v>
      </c>
      <c r="C271" s="7" t="s">
        <v>214</v>
      </c>
      <c r="D271" s="7" t="s">
        <v>218</v>
      </c>
      <c r="E271" s="5">
        <v>34</v>
      </c>
      <c r="F271" s="8" t="s">
        <v>219</v>
      </c>
      <c r="G271" s="9">
        <v>39742</v>
      </c>
      <c r="H271" s="10" t="s">
        <v>11</v>
      </c>
      <c r="I271" s="51"/>
      <c r="J271" s="51"/>
      <c r="K271" s="51"/>
      <c r="L271" s="51"/>
    </row>
    <row r="272" spans="1:12" ht="14.1" customHeight="1" thickBot="1" x14ac:dyDescent="0.25">
      <c r="A272" s="84" t="s">
        <v>12</v>
      </c>
      <c r="B272" s="85"/>
      <c r="C272" s="85"/>
      <c r="D272" s="85"/>
      <c r="E272" s="5">
        <v>34</v>
      </c>
      <c r="F272" s="11">
        <v>1207</v>
      </c>
      <c r="G272" s="9">
        <v>1100</v>
      </c>
      <c r="H272" s="10" t="s">
        <v>15</v>
      </c>
      <c r="I272" s="51"/>
      <c r="J272" s="51"/>
      <c r="K272" s="51"/>
      <c r="L272" s="51"/>
    </row>
    <row r="273" spans="1:12" ht="14.1" customHeight="1" thickBot="1" x14ac:dyDescent="0.25">
      <c r="A273" s="80"/>
      <c r="B273" s="81"/>
      <c r="C273" s="81"/>
      <c r="D273" s="81"/>
      <c r="E273" s="12"/>
      <c r="F273" s="12"/>
      <c r="G273" s="38">
        <f>SUM(G271:G272)</f>
        <v>40842</v>
      </c>
      <c r="H273" s="45"/>
      <c r="I273" s="48">
        <f t="shared" si="25"/>
        <v>88.844274817045132</v>
      </c>
      <c r="J273" s="48">
        <f>+I273*15</f>
        <v>1332.6641222556771</v>
      </c>
      <c r="K273" s="48">
        <f>+I273*6</f>
        <v>533.06564890227082</v>
      </c>
      <c r="L273" s="49">
        <f>+J273+K273</f>
        <v>1865.7297711579479</v>
      </c>
    </row>
    <row r="274" spans="1:12" ht="14.1" customHeight="1" x14ac:dyDescent="0.2">
      <c r="A274" s="11">
        <v>81</v>
      </c>
      <c r="B274" s="6">
        <v>15</v>
      </c>
      <c r="C274" s="7" t="s">
        <v>309</v>
      </c>
      <c r="D274" s="7" t="s">
        <v>220</v>
      </c>
      <c r="E274" s="5">
        <v>34</v>
      </c>
      <c r="F274" s="8" t="s">
        <v>221</v>
      </c>
      <c r="G274" s="9">
        <v>8810</v>
      </c>
      <c r="H274" s="10" t="s">
        <v>11</v>
      </c>
      <c r="I274" s="51"/>
      <c r="J274" s="51"/>
      <c r="K274" s="51"/>
      <c r="L274" s="51"/>
    </row>
    <row r="275" spans="1:12" ht="14.1" customHeight="1" thickBot="1" x14ac:dyDescent="0.25">
      <c r="A275" s="84" t="s">
        <v>12</v>
      </c>
      <c r="B275" s="85"/>
      <c r="C275" s="85"/>
      <c r="D275" s="85"/>
      <c r="E275" s="5">
        <v>34</v>
      </c>
      <c r="F275" s="8" t="s">
        <v>222</v>
      </c>
      <c r="G275" s="9">
        <v>10168</v>
      </c>
      <c r="H275" s="10" t="s">
        <v>11</v>
      </c>
      <c r="I275" s="51"/>
      <c r="J275" s="51"/>
      <c r="K275" s="51"/>
      <c r="L275" s="51"/>
    </row>
    <row r="276" spans="1:12" ht="14.1" customHeight="1" thickBot="1" x14ac:dyDescent="0.25">
      <c r="A276" s="80"/>
      <c r="B276" s="81"/>
      <c r="C276" s="81"/>
      <c r="D276" s="81"/>
      <c r="E276" s="12"/>
      <c r="F276" s="12"/>
      <c r="G276" s="38">
        <f>SUM(G274:G275)</f>
        <v>18978</v>
      </c>
      <c r="H276" s="45"/>
      <c r="I276" s="48">
        <f t="shared" si="25"/>
        <v>41.283155758236198</v>
      </c>
      <c r="J276" s="48">
        <f>+I276*15</f>
        <v>619.24733637354302</v>
      </c>
      <c r="K276" s="48">
        <f>+I276*6</f>
        <v>247.69893454941717</v>
      </c>
      <c r="L276" s="49">
        <f>+J276+K276</f>
        <v>866.94627092296014</v>
      </c>
    </row>
    <row r="277" spans="1:12" ht="14.1" customHeight="1" x14ac:dyDescent="0.2">
      <c r="A277" s="11">
        <v>82</v>
      </c>
      <c r="B277" s="6">
        <v>92</v>
      </c>
      <c r="C277" s="7" t="s">
        <v>223</v>
      </c>
      <c r="D277" s="7" t="s">
        <v>224</v>
      </c>
      <c r="E277" s="5">
        <v>34</v>
      </c>
      <c r="F277" s="11">
        <v>645</v>
      </c>
      <c r="G277" s="9">
        <v>5700</v>
      </c>
      <c r="H277" s="10" t="s">
        <v>55</v>
      </c>
      <c r="I277" s="51"/>
      <c r="J277" s="51"/>
      <c r="K277" s="51"/>
      <c r="L277" s="51"/>
    </row>
    <row r="278" spans="1:12" ht="14.1" customHeight="1" thickBot="1" x14ac:dyDescent="0.25">
      <c r="A278" s="84" t="s">
        <v>12</v>
      </c>
      <c r="B278" s="85"/>
      <c r="C278" s="85"/>
      <c r="D278" s="85"/>
      <c r="E278" s="5">
        <v>34</v>
      </c>
      <c r="F278" s="8" t="s">
        <v>225</v>
      </c>
      <c r="G278" s="9">
        <v>14300</v>
      </c>
      <c r="H278" s="10" t="s">
        <v>55</v>
      </c>
      <c r="I278" s="51"/>
      <c r="J278" s="51"/>
      <c r="K278" s="51"/>
      <c r="L278" s="51"/>
    </row>
    <row r="279" spans="1:12" ht="14.1" customHeight="1" thickBot="1" x14ac:dyDescent="0.25">
      <c r="A279" s="80"/>
      <c r="B279" s="81"/>
      <c r="C279" s="81"/>
      <c r="D279" s="81"/>
      <c r="E279" s="12"/>
      <c r="F279" s="12"/>
      <c r="G279" s="38">
        <f>SUM(G277:G278)</f>
        <v>20000</v>
      </c>
      <c r="H279" s="45"/>
      <c r="I279" s="48">
        <f t="shared" si="25"/>
        <v>43.506329179298341</v>
      </c>
      <c r="J279" s="48">
        <f>+I279*15</f>
        <v>652.59493768947516</v>
      </c>
      <c r="K279" s="48">
        <f>+I279*6</f>
        <v>261.03797507579003</v>
      </c>
      <c r="L279" s="49">
        <f>+J279+K279</f>
        <v>913.63291276526525</v>
      </c>
    </row>
    <row r="280" spans="1:12" ht="14.1" customHeight="1" x14ac:dyDescent="0.2">
      <c r="A280" s="11">
        <v>83</v>
      </c>
      <c r="B280" s="6">
        <v>62</v>
      </c>
      <c r="C280" s="7" t="s">
        <v>226</v>
      </c>
      <c r="D280" s="7" t="s">
        <v>310</v>
      </c>
      <c r="E280" s="5">
        <v>36</v>
      </c>
      <c r="F280" s="11">
        <v>2197</v>
      </c>
      <c r="G280" s="9">
        <v>17280</v>
      </c>
      <c r="H280" s="10" t="s">
        <v>11</v>
      </c>
      <c r="I280" s="51"/>
      <c r="J280" s="51"/>
      <c r="K280" s="51"/>
      <c r="L280" s="51"/>
    </row>
    <row r="281" spans="1:12" ht="14.1" customHeight="1" x14ac:dyDescent="0.2">
      <c r="A281" s="92"/>
      <c r="B281" s="93"/>
      <c r="C281" s="93"/>
      <c r="D281" s="93"/>
      <c r="E281" s="5">
        <v>34</v>
      </c>
      <c r="F281" s="11">
        <v>1070</v>
      </c>
      <c r="G281" s="9">
        <v>18720</v>
      </c>
      <c r="H281" s="10" t="s">
        <v>11</v>
      </c>
      <c r="I281" s="51"/>
      <c r="J281" s="51"/>
      <c r="K281" s="51"/>
      <c r="L281" s="51"/>
    </row>
    <row r="282" spans="1:12" ht="14.1" customHeight="1" x14ac:dyDescent="0.2">
      <c r="A282" s="104"/>
      <c r="B282" s="105"/>
      <c r="C282" s="105"/>
      <c r="D282" s="105"/>
      <c r="E282" s="5">
        <v>36</v>
      </c>
      <c r="F282" s="8" t="s">
        <v>227</v>
      </c>
      <c r="G282" s="9">
        <v>4597</v>
      </c>
      <c r="H282" s="10" t="s">
        <v>11</v>
      </c>
      <c r="I282" s="51"/>
      <c r="J282" s="51"/>
      <c r="K282" s="51"/>
      <c r="L282" s="51"/>
    </row>
    <row r="283" spans="1:12" ht="14.1" customHeight="1" x14ac:dyDescent="0.2">
      <c r="A283" s="104"/>
      <c r="B283" s="105"/>
      <c r="C283" s="105"/>
      <c r="D283" s="105"/>
      <c r="E283" s="5">
        <v>34</v>
      </c>
      <c r="F283" s="11">
        <v>1068</v>
      </c>
      <c r="G283" s="9">
        <v>1760</v>
      </c>
      <c r="H283" s="10" t="s">
        <v>11</v>
      </c>
      <c r="I283" s="51"/>
      <c r="J283" s="51"/>
      <c r="K283" s="51"/>
      <c r="L283" s="51"/>
    </row>
    <row r="284" spans="1:12" ht="14.1" customHeight="1" x14ac:dyDescent="0.2">
      <c r="A284" s="104"/>
      <c r="B284" s="105"/>
      <c r="C284" s="105"/>
      <c r="D284" s="105"/>
      <c r="E284" s="5">
        <v>34</v>
      </c>
      <c r="F284" s="11">
        <v>1074</v>
      </c>
      <c r="G284" s="9">
        <v>830</v>
      </c>
      <c r="H284" s="10" t="s">
        <v>11</v>
      </c>
      <c r="I284" s="51"/>
      <c r="J284" s="51"/>
      <c r="K284" s="51"/>
      <c r="L284" s="51"/>
    </row>
    <row r="285" spans="1:12" ht="14.1" customHeight="1" x14ac:dyDescent="0.2">
      <c r="A285" s="104"/>
      <c r="B285" s="105"/>
      <c r="C285" s="105"/>
      <c r="D285" s="105"/>
      <c r="E285" s="5">
        <v>34</v>
      </c>
      <c r="F285" s="11">
        <v>1156</v>
      </c>
      <c r="G285" s="9">
        <v>3756</v>
      </c>
      <c r="H285" s="10" t="s">
        <v>11</v>
      </c>
      <c r="I285" s="51"/>
      <c r="J285" s="51"/>
      <c r="K285" s="51"/>
      <c r="L285" s="51"/>
    </row>
    <row r="286" spans="1:12" ht="14.1" customHeight="1" x14ac:dyDescent="0.2">
      <c r="A286" s="104"/>
      <c r="B286" s="105"/>
      <c r="C286" s="105"/>
      <c r="D286" s="105"/>
      <c r="E286" s="5">
        <v>34</v>
      </c>
      <c r="F286" s="11">
        <v>1157</v>
      </c>
      <c r="G286" s="9">
        <v>324</v>
      </c>
      <c r="H286" s="10" t="s">
        <v>15</v>
      </c>
      <c r="I286" s="51"/>
      <c r="J286" s="51"/>
      <c r="K286" s="51"/>
      <c r="L286" s="51"/>
    </row>
    <row r="287" spans="1:12" ht="14.1" customHeight="1" thickBot="1" x14ac:dyDescent="0.25">
      <c r="A287" s="106"/>
      <c r="B287" s="107"/>
      <c r="C287" s="107"/>
      <c r="D287" s="107"/>
      <c r="E287" s="5">
        <v>34</v>
      </c>
      <c r="F287" s="11">
        <v>1067</v>
      </c>
      <c r="G287" s="9">
        <v>20400</v>
      </c>
      <c r="H287" s="10" t="s">
        <v>11</v>
      </c>
      <c r="I287" s="51"/>
      <c r="J287" s="51"/>
      <c r="K287" s="51"/>
      <c r="L287" s="51"/>
    </row>
    <row r="288" spans="1:12" ht="14.1" customHeight="1" thickBot="1" x14ac:dyDescent="0.25">
      <c r="A288" s="82" t="s">
        <v>12</v>
      </c>
      <c r="B288" s="83"/>
      <c r="C288" s="83"/>
      <c r="D288" s="83"/>
      <c r="E288" s="12"/>
      <c r="F288" s="12"/>
      <c r="G288" s="38">
        <f>SUM(G280:G287)</f>
        <v>67667</v>
      </c>
      <c r="H288" s="45"/>
      <c r="I288" s="48">
        <f t="shared" si="25"/>
        <v>147.19713882877903</v>
      </c>
      <c r="J288" s="48">
        <f>+I288*15</f>
        <v>2207.9570824316856</v>
      </c>
      <c r="K288" s="48">
        <f>+I288*6</f>
        <v>883.18283297267419</v>
      </c>
      <c r="L288" s="49">
        <f>+J288+K288</f>
        <v>3091.1399154043597</v>
      </c>
    </row>
    <row r="289" spans="1:12" ht="14.1" customHeight="1" x14ac:dyDescent="0.2">
      <c r="A289" s="11">
        <v>84</v>
      </c>
      <c r="B289" s="6">
        <v>89</v>
      </c>
      <c r="C289" s="7" t="s">
        <v>228</v>
      </c>
      <c r="D289" s="7" t="s">
        <v>229</v>
      </c>
      <c r="E289" s="5">
        <v>34</v>
      </c>
      <c r="F289" s="11">
        <v>847</v>
      </c>
      <c r="G289" s="9">
        <v>9101</v>
      </c>
      <c r="H289" s="10" t="s">
        <v>52</v>
      </c>
      <c r="I289" s="51"/>
      <c r="J289" s="51"/>
      <c r="K289" s="51"/>
      <c r="L289" s="51"/>
    </row>
    <row r="290" spans="1:12" ht="14.1" customHeight="1" x14ac:dyDescent="0.2">
      <c r="A290" s="84" t="s">
        <v>12</v>
      </c>
      <c r="B290" s="85"/>
      <c r="C290" s="85"/>
      <c r="D290" s="85"/>
      <c r="E290" s="5">
        <v>34</v>
      </c>
      <c r="F290" s="8" t="s">
        <v>230</v>
      </c>
      <c r="G290" s="9">
        <v>8097</v>
      </c>
      <c r="H290" s="10" t="s">
        <v>52</v>
      </c>
      <c r="I290" s="51"/>
      <c r="J290" s="51"/>
      <c r="K290" s="51"/>
      <c r="L290" s="51"/>
    </row>
    <row r="291" spans="1:12" ht="14.1" customHeight="1" x14ac:dyDescent="0.2">
      <c r="A291" s="88"/>
      <c r="B291" s="89"/>
      <c r="C291" s="89"/>
      <c r="D291" s="89"/>
      <c r="E291" s="5">
        <v>34</v>
      </c>
      <c r="F291" s="11">
        <v>73</v>
      </c>
      <c r="G291" s="9">
        <v>6485</v>
      </c>
      <c r="H291" s="10" t="s">
        <v>52</v>
      </c>
      <c r="I291" s="51"/>
      <c r="J291" s="51"/>
      <c r="K291" s="51"/>
      <c r="L291" s="51"/>
    </row>
    <row r="292" spans="1:12" ht="14.1" customHeight="1" x14ac:dyDescent="0.2">
      <c r="A292" s="88"/>
      <c r="B292" s="89"/>
      <c r="C292" s="89"/>
      <c r="D292" s="89"/>
      <c r="E292" s="5">
        <v>34</v>
      </c>
      <c r="F292" s="11">
        <v>749</v>
      </c>
      <c r="G292" s="9">
        <v>1920</v>
      </c>
      <c r="H292" s="10" t="s">
        <v>52</v>
      </c>
      <c r="I292" s="51"/>
      <c r="J292" s="51"/>
      <c r="K292" s="51"/>
      <c r="L292" s="51"/>
    </row>
    <row r="293" spans="1:12" ht="14.1" customHeight="1" thickBot="1" x14ac:dyDescent="0.25">
      <c r="A293" s="88"/>
      <c r="B293" s="89"/>
      <c r="C293" s="89"/>
      <c r="D293" s="89"/>
      <c r="E293" s="5">
        <v>34</v>
      </c>
      <c r="F293" s="8" t="s">
        <v>231</v>
      </c>
      <c r="G293" s="9">
        <v>3557</v>
      </c>
      <c r="H293" s="10" t="s">
        <v>52</v>
      </c>
      <c r="I293" s="51"/>
      <c r="J293" s="51"/>
      <c r="K293" s="51"/>
      <c r="L293" s="51"/>
    </row>
    <row r="294" spans="1:12" ht="14.1" customHeight="1" thickBot="1" x14ac:dyDescent="0.25">
      <c r="A294" s="80"/>
      <c r="B294" s="81"/>
      <c r="C294" s="81"/>
      <c r="D294" s="81"/>
      <c r="E294" s="12"/>
      <c r="F294" s="12"/>
      <c r="G294" s="38">
        <f>SUM(G289:G293)</f>
        <v>29160</v>
      </c>
      <c r="H294" s="45"/>
      <c r="I294" s="48">
        <f t="shared" si="25"/>
        <v>63.432227943416976</v>
      </c>
      <c r="J294" s="48">
        <f>+I294*15</f>
        <v>951.48341915125468</v>
      </c>
      <c r="K294" s="48">
        <f>+I294*6</f>
        <v>380.59336766050183</v>
      </c>
      <c r="L294" s="49">
        <f>+J294+K294</f>
        <v>1332.0767868117564</v>
      </c>
    </row>
    <row r="295" spans="1:12" ht="14.1" customHeight="1" x14ac:dyDescent="0.2">
      <c r="A295" s="11">
        <v>85</v>
      </c>
      <c r="B295" s="6">
        <v>23</v>
      </c>
      <c r="C295" s="7" t="s">
        <v>232</v>
      </c>
      <c r="D295" s="7" t="s">
        <v>233</v>
      </c>
      <c r="E295" s="5">
        <v>34</v>
      </c>
      <c r="F295" s="8" t="s">
        <v>234</v>
      </c>
      <c r="G295" s="9">
        <v>16500</v>
      </c>
      <c r="H295" s="10" t="s">
        <v>11</v>
      </c>
      <c r="I295" s="51"/>
      <c r="J295" s="51"/>
      <c r="K295" s="51"/>
      <c r="L295" s="51"/>
    </row>
    <row r="296" spans="1:12" ht="14.1" customHeight="1" x14ac:dyDescent="0.2">
      <c r="A296" s="84" t="s">
        <v>12</v>
      </c>
      <c r="B296" s="85"/>
      <c r="C296" s="85"/>
      <c r="D296" s="85"/>
      <c r="E296" s="5">
        <v>34</v>
      </c>
      <c r="F296" s="8" t="s">
        <v>235</v>
      </c>
      <c r="G296" s="9">
        <v>16542</v>
      </c>
      <c r="H296" s="10" t="s">
        <v>11</v>
      </c>
      <c r="I296" s="51"/>
      <c r="J296" s="51"/>
      <c r="K296" s="51"/>
      <c r="L296" s="51"/>
    </row>
    <row r="297" spans="1:12" ht="14.1" customHeight="1" x14ac:dyDescent="0.2">
      <c r="A297" s="88"/>
      <c r="B297" s="89"/>
      <c r="C297" s="89"/>
      <c r="D297" s="89"/>
      <c r="E297" s="5">
        <v>34</v>
      </c>
      <c r="F297" s="11">
        <v>1218</v>
      </c>
      <c r="G297" s="9">
        <v>8060</v>
      </c>
      <c r="H297" s="10" t="s">
        <v>11</v>
      </c>
      <c r="I297" s="51"/>
      <c r="J297" s="51"/>
      <c r="K297" s="51"/>
      <c r="L297" s="51"/>
    </row>
    <row r="298" spans="1:12" ht="14.1" customHeight="1" x14ac:dyDescent="0.2">
      <c r="A298" s="88"/>
      <c r="B298" s="89"/>
      <c r="C298" s="89"/>
      <c r="D298" s="89"/>
      <c r="E298" s="5">
        <v>34</v>
      </c>
      <c r="F298" s="8" t="s">
        <v>236</v>
      </c>
      <c r="G298" s="9">
        <v>3086</v>
      </c>
      <c r="H298" s="10" t="s">
        <v>11</v>
      </c>
      <c r="I298" s="51"/>
      <c r="J298" s="51"/>
      <c r="K298" s="51"/>
      <c r="L298" s="51"/>
    </row>
    <row r="299" spans="1:12" ht="14.1" customHeight="1" thickBot="1" x14ac:dyDescent="0.25">
      <c r="A299" s="88"/>
      <c r="B299" s="89"/>
      <c r="C299" s="89"/>
      <c r="D299" s="89"/>
      <c r="E299" s="5">
        <v>34</v>
      </c>
      <c r="F299" s="8" t="s">
        <v>237</v>
      </c>
      <c r="G299" s="9">
        <v>458</v>
      </c>
      <c r="H299" s="10" t="s">
        <v>11</v>
      </c>
      <c r="I299" s="51"/>
      <c r="J299" s="51"/>
      <c r="K299" s="51"/>
      <c r="L299" s="51"/>
    </row>
    <row r="300" spans="1:12" ht="14.1" customHeight="1" thickBot="1" x14ac:dyDescent="0.25">
      <c r="A300" s="80"/>
      <c r="B300" s="81"/>
      <c r="C300" s="81"/>
      <c r="D300" s="81"/>
      <c r="E300" s="12"/>
      <c r="F300" s="12"/>
      <c r="G300" s="38">
        <f>SUM(G295:G299)</f>
        <v>44646</v>
      </c>
      <c r="H300" s="45"/>
      <c r="I300" s="48">
        <f t="shared" si="25"/>
        <v>97.119178626947686</v>
      </c>
      <c r="J300" s="48">
        <f>+I300*15</f>
        <v>1456.7876794042154</v>
      </c>
      <c r="K300" s="48">
        <f>+I300*6</f>
        <v>582.71507176168609</v>
      </c>
      <c r="L300" s="49">
        <f>+J300+K300</f>
        <v>2039.5027511659014</v>
      </c>
    </row>
    <row r="301" spans="1:12" ht="14.1" customHeight="1" x14ac:dyDescent="0.2">
      <c r="A301" s="11">
        <v>86</v>
      </c>
      <c r="B301" s="6">
        <v>76</v>
      </c>
      <c r="C301" s="3" t="s">
        <v>238</v>
      </c>
      <c r="D301" s="3" t="s">
        <v>239</v>
      </c>
      <c r="E301" s="5">
        <v>34</v>
      </c>
      <c r="F301" s="8" t="s">
        <v>240</v>
      </c>
      <c r="G301" s="9">
        <v>10000</v>
      </c>
      <c r="H301" s="10" t="s">
        <v>11</v>
      </c>
      <c r="I301" s="51"/>
      <c r="J301" s="51"/>
      <c r="K301" s="51"/>
      <c r="L301" s="51"/>
    </row>
    <row r="302" spans="1:12" ht="14.1" customHeight="1" thickBot="1" x14ac:dyDescent="0.25">
      <c r="A302" s="108" t="s">
        <v>241</v>
      </c>
      <c r="B302" s="109"/>
      <c r="C302" s="109"/>
      <c r="D302" s="109"/>
      <c r="E302" s="5">
        <v>34</v>
      </c>
      <c r="F302" s="11">
        <v>556</v>
      </c>
      <c r="G302" s="9">
        <v>639</v>
      </c>
      <c r="H302" s="10" t="s">
        <v>15</v>
      </c>
      <c r="I302" s="51"/>
      <c r="J302" s="51"/>
      <c r="K302" s="51"/>
      <c r="L302" s="51"/>
    </row>
    <row r="303" spans="1:12" ht="14.1" customHeight="1" thickBot="1" x14ac:dyDescent="0.25">
      <c r="A303" s="110"/>
      <c r="B303" s="111"/>
      <c r="C303" s="111"/>
      <c r="D303" s="111"/>
      <c r="E303" s="12"/>
      <c r="F303" s="12"/>
      <c r="G303" s="38">
        <f>SUM(G301:G302)</f>
        <v>10639</v>
      </c>
      <c r="H303" s="45"/>
      <c r="I303" s="48">
        <f t="shared" si="25"/>
        <v>23.143191806927753</v>
      </c>
      <c r="J303" s="48">
        <f>+I303*15</f>
        <v>347.1478771039163</v>
      </c>
      <c r="K303" s="48">
        <f>+I303*6</f>
        <v>138.85915084156653</v>
      </c>
      <c r="L303" s="49">
        <f>+J303+K303</f>
        <v>486.00702794548283</v>
      </c>
    </row>
    <row r="304" spans="1:12" ht="14.1" customHeight="1" x14ac:dyDescent="0.2">
      <c r="A304" s="11">
        <v>87</v>
      </c>
      <c r="B304" s="6">
        <v>75</v>
      </c>
      <c r="C304" s="7" t="s">
        <v>242</v>
      </c>
      <c r="D304" s="7" t="s">
        <v>243</v>
      </c>
      <c r="E304" s="5">
        <v>34</v>
      </c>
      <c r="F304" s="8" t="s">
        <v>244</v>
      </c>
      <c r="G304" s="9">
        <v>10000</v>
      </c>
      <c r="H304" s="10" t="s">
        <v>11</v>
      </c>
      <c r="I304" s="51"/>
      <c r="J304" s="51"/>
      <c r="K304" s="51"/>
      <c r="L304" s="51"/>
    </row>
    <row r="305" spans="1:12" ht="14.1" customHeight="1" thickBot="1" x14ac:dyDescent="0.25">
      <c r="A305" s="84" t="s">
        <v>12</v>
      </c>
      <c r="B305" s="85"/>
      <c r="C305" s="85"/>
      <c r="D305" s="85"/>
      <c r="E305" s="5">
        <v>34</v>
      </c>
      <c r="F305" s="11">
        <v>557</v>
      </c>
      <c r="G305" s="9">
        <v>598</v>
      </c>
      <c r="H305" s="10" t="s">
        <v>15</v>
      </c>
      <c r="I305" s="51"/>
      <c r="J305" s="51"/>
      <c r="K305" s="51"/>
      <c r="L305" s="51"/>
    </row>
    <row r="306" spans="1:12" ht="14.1" customHeight="1" thickBot="1" x14ac:dyDescent="0.25">
      <c r="A306" s="80"/>
      <c r="B306" s="81"/>
      <c r="C306" s="81"/>
      <c r="D306" s="81"/>
      <c r="E306" s="12"/>
      <c r="F306" s="12"/>
      <c r="G306" s="38">
        <f>SUM(G304:G305)</f>
        <v>10598</v>
      </c>
      <c r="H306" s="45"/>
      <c r="I306" s="48">
        <f t="shared" si="25"/>
        <v>23.054003832110194</v>
      </c>
      <c r="J306" s="48">
        <f t="shared" ref="J306:J308" si="26">+I306*15</f>
        <v>345.8100574816529</v>
      </c>
      <c r="K306" s="48">
        <f t="shared" ref="K306:K308" si="27">+I306*6</f>
        <v>138.32402299266116</v>
      </c>
      <c r="L306" s="49">
        <f t="shared" ref="L306:L308" si="28">+J306+K306</f>
        <v>484.13408047431403</v>
      </c>
    </row>
    <row r="307" spans="1:12" ht="14.1" customHeight="1" thickBot="1" x14ac:dyDescent="0.25">
      <c r="A307" s="11">
        <v>88</v>
      </c>
      <c r="B307" s="6">
        <v>57</v>
      </c>
      <c r="C307" s="7" t="s">
        <v>245</v>
      </c>
      <c r="D307" s="7" t="s">
        <v>311</v>
      </c>
      <c r="E307" s="6">
        <v>34</v>
      </c>
      <c r="F307" s="68" t="s">
        <v>312</v>
      </c>
      <c r="G307" s="38">
        <v>10000</v>
      </c>
      <c r="H307" s="45" t="s">
        <v>355</v>
      </c>
      <c r="I307" s="48">
        <f t="shared" si="25"/>
        <v>21.75316458964917</v>
      </c>
      <c r="J307" s="48">
        <f t="shared" si="26"/>
        <v>326.29746884473758</v>
      </c>
      <c r="K307" s="48">
        <f t="shared" si="27"/>
        <v>130.51898753789501</v>
      </c>
      <c r="L307" s="49">
        <f t="shared" si="28"/>
        <v>456.81645638263262</v>
      </c>
    </row>
    <row r="308" spans="1:12" ht="14.1" customHeight="1" thickBot="1" x14ac:dyDescent="0.25">
      <c r="A308" s="11">
        <v>89</v>
      </c>
      <c r="B308" s="6">
        <v>61</v>
      </c>
      <c r="C308" s="7" t="s">
        <v>245</v>
      </c>
      <c r="D308" s="7" t="s">
        <v>246</v>
      </c>
      <c r="E308" s="6">
        <v>34</v>
      </c>
      <c r="F308" s="68" t="s">
        <v>312</v>
      </c>
      <c r="G308" s="38">
        <v>48</v>
      </c>
      <c r="H308" s="45" t="s">
        <v>355</v>
      </c>
      <c r="I308" s="48">
        <f t="shared" si="25"/>
        <v>0.10441519003031602</v>
      </c>
      <c r="J308" s="48">
        <f t="shared" si="26"/>
        <v>1.5662278504547402</v>
      </c>
      <c r="K308" s="48">
        <f t="shared" si="27"/>
        <v>0.62649114018189611</v>
      </c>
      <c r="L308" s="49">
        <f t="shared" si="28"/>
        <v>2.1927189906366364</v>
      </c>
    </row>
    <row r="309" spans="1:12" ht="24.75" customHeight="1" x14ac:dyDescent="0.2">
      <c r="A309" s="11">
        <v>90</v>
      </c>
      <c r="B309" s="6">
        <v>58</v>
      </c>
      <c r="C309" s="7" t="s">
        <v>245</v>
      </c>
      <c r="D309" s="7" t="s">
        <v>340</v>
      </c>
      <c r="E309" s="5">
        <v>34</v>
      </c>
      <c r="F309" s="11">
        <v>1093</v>
      </c>
      <c r="G309" s="9">
        <v>2790</v>
      </c>
      <c r="H309" s="10" t="s">
        <v>11</v>
      </c>
      <c r="I309" s="51"/>
      <c r="J309" s="51"/>
      <c r="K309" s="51"/>
      <c r="L309" s="51"/>
    </row>
    <row r="310" spans="1:12" ht="14.1" customHeight="1" thickBot="1" x14ac:dyDescent="0.25">
      <c r="A310" s="84" t="s">
        <v>12</v>
      </c>
      <c r="B310" s="85"/>
      <c r="C310" s="85"/>
      <c r="D310" s="85"/>
      <c r="E310" s="5">
        <v>34</v>
      </c>
      <c r="F310" s="11">
        <v>1096</v>
      </c>
      <c r="G310" s="9">
        <v>12010</v>
      </c>
      <c r="H310" s="10" t="s">
        <v>11</v>
      </c>
      <c r="I310" s="51"/>
      <c r="J310" s="51"/>
      <c r="K310" s="51"/>
      <c r="L310" s="51"/>
    </row>
    <row r="311" spans="1:12" ht="14.1" customHeight="1" thickBot="1" x14ac:dyDescent="0.25">
      <c r="A311" s="80"/>
      <c r="B311" s="81"/>
      <c r="C311" s="81"/>
      <c r="D311" s="81"/>
      <c r="E311" s="12"/>
      <c r="F311" s="12"/>
      <c r="G311" s="38">
        <f>SUM(G309:G310)</f>
        <v>14800</v>
      </c>
      <c r="H311" s="45"/>
      <c r="I311" s="48">
        <f t="shared" si="25"/>
        <v>32.194683592680775</v>
      </c>
      <c r="J311" s="48">
        <f>+I311*15</f>
        <v>482.9202538902116</v>
      </c>
      <c r="K311" s="48">
        <f>+I311*6</f>
        <v>193.16810155608465</v>
      </c>
      <c r="L311" s="49">
        <f>+J311+K311</f>
        <v>676.08835544629619</v>
      </c>
    </row>
    <row r="312" spans="1:12" ht="14.1" customHeight="1" x14ac:dyDescent="0.2">
      <c r="A312" s="11">
        <v>91</v>
      </c>
      <c r="B312" s="6">
        <v>59</v>
      </c>
      <c r="C312" s="7" t="s">
        <v>245</v>
      </c>
      <c r="D312" s="7" t="s">
        <v>247</v>
      </c>
      <c r="E312" s="5">
        <v>34</v>
      </c>
      <c r="F312" s="11">
        <v>1209</v>
      </c>
      <c r="G312" s="9">
        <v>29141</v>
      </c>
      <c r="H312" s="10" t="s">
        <v>11</v>
      </c>
      <c r="I312" s="51"/>
      <c r="J312" s="51"/>
      <c r="K312" s="51"/>
      <c r="L312" s="51"/>
    </row>
    <row r="313" spans="1:12" ht="14.1" customHeight="1" x14ac:dyDescent="0.2">
      <c r="A313" s="84" t="s">
        <v>12</v>
      </c>
      <c r="B313" s="85"/>
      <c r="C313" s="85"/>
      <c r="D313" s="85"/>
      <c r="E313" s="5">
        <v>34</v>
      </c>
      <c r="F313" s="8" t="s">
        <v>183</v>
      </c>
      <c r="G313" s="9">
        <v>600</v>
      </c>
      <c r="H313" s="10" t="s">
        <v>11</v>
      </c>
      <c r="I313" s="51"/>
      <c r="J313" s="51"/>
      <c r="K313" s="51"/>
      <c r="L313" s="51"/>
    </row>
    <row r="314" spans="1:12" ht="14.1" customHeight="1" thickBot="1" x14ac:dyDescent="0.25">
      <c r="A314" s="88"/>
      <c r="B314" s="89"/>
      <c r="C314" s="89"/>
      <c r="D314" s="89"/>
      <c r="E314" s="5">
        <v>34</v>
      </c>
      <c r="F314" s="11">
        <v>1210</v>
      </c>
      <c r="G314" s="9">
        <v>859</v>
      </c>
      <c r="H314" s="10" t="s">
        <v>11</v>
      </c>
      <c r="I314" s="51"/>
      <c r="J314" s="51"/>
      <c r="K314" s="51"/>
      <c r="L314" s="51"/>
    </row>
    <row r="315" spans="1:12" ht="14.1" customHeight="1" thickBot="1" x14ac:dyDescent="0.25">
      <c r="A315" s="80"/>
      <c r="B315" s="81"/>
      <c r="C315" s="81"/>
      <c r="D315" s="81"/>
      <c r="E315" s="12"/>
      <c r="F315" s="12"/>
      <c r="G315" s="38">
        <f>SUM(G312:G314)</f>
        <v>30600</v>
      </c>
      <c r="H315" s="45"/>
      <c r="I315" s="48">
        <f t="shared" si="25"/>
        <v>66.564683644326465</v>
      </c>
      <c r="J315" s="48">
        <f>+I315*15</f>
        <v>998.47025466489697</v>
      </c>
      <c r="K315" s="48">
        <f>+I315*6</f>
        <v>399.38810186595879</v>
      </c>
      <c r="L315" s="49">
        <f>+J315+K315</f>
        <v>1397.8583565308559</v>
      </c>
    </row>
    <row r="316" spans="1:12" ht="14.1" customHeight="1" x14ac:dyDescent="0.2">
      <c r="A316" s="11">
        <v>92</v>
      </c>
      <c r="B316" s="6">
        <v>60</v>
      </c>
      <c r="C316" s="7" t="s">
        <v>248</v>
      </c>
      <c r="D316" s="7" t="s">
        <v>313</v>
      </c>
      <c r="E316" s="5">
        <v>34</v>
      </c>
      <c r="F316" s="11">
        <v>387</v>
      </c>
      <c r="G316" s="9">
        <v>120</v>
      </c>
      <c r="H316" s="10" t="s">
        <v>52</v>
      </c>
      <c r="I316" s="51"/>
      <c r="J316" s="51"/>
      <c r="K316" s="51"/>
      <c r="L316" s="51"/>
    </row>
    <row r="317" spans="1:12" ht="14.1" customHeight="1" x14ac:dyDescent="0.2">
      <c r="A317" s="84" t="s">
        <v>12</v>
      </c>
      <c r="B317" s="85"/>
      <c r="C317" s="85"/>
      <c r="D317" s="85"/>
      <c r="E317" s="5">
        <v>34</v>
      </c>
      <c r="F317" s="11">
        <v>941</v>
      </c>
      <c r="G317" s="9">
        <v>1652</v>
      </c>
      <c r="H317" s="10" t="s">
        <v>52</v>
      </c>
      <c r="I317" s="51"/>
      <c r="J317" s="51"/>
      <c r="K317" s="51"/>
      <c r="L317" s="51"/>
    </row>
    <row r="318" spans="1:12" ht="14.1" customHeight="1" x14ac:dyDescent="0.2">
      <c r="A318" s="88"/>
      <c r="B318" s="89"/>
      <c r="C318" s="89"/>
      <c r="D318" s="89"/>
      <c r="E318" s="5">
        <v>34</v>
      </c>
      <c r="F318" s="11">
        <v>939</v>
      </c>
      <c r="G318" s="9">
        <v>88</v>
      </c>
      <c r="H318" s="10" t="s">
        <v>52</v>
      </c>
      <c r="I318" s="51"/>
      <c r="J318" s="51"/>
      <c r="K318" s="51"/>
      <c r="L318" s="51"/>
    </row>
    <row r="319" spans="1:12" ht="14.1" customHeight="1" x14ac:dyDescent="0.2">
      <c r="A319" s="88"/>
      <c r="B319" s="89"/>
      <c r="C319" s="89"/>
      <c r="D319" s="89"/>
      <c r="E319" s="5">
        <v>34</v>
      </c>
      <c r="F319" s="11">
        <v>951</v>
      </c>
      <c r="G319" s="9">
        <v>1984</v>
      </c>
      <c r="H319" s="10" t="s">
        <v>52</v>
      </c>
      <c r="I319" s="51"/>
      <c r="J319" s="51"/>
      <c r="K319" s="51"/>
      <c r="L319" s="51"/>
    </row>
    <row r="320" spans="1:12" ht="14.1" customHeight="1" x14ac:dyDescent="0.2">
      <c r="A320" s="88"/>
      <c r="B320" s="89"/>
      <c r="C320" s="89"/>
      <c r="D320" s="89"/>
      <c r="E320" s="5">
        <v>34</v>
      </c>
      <c r="F320" s="11">
        <v>952</v>
      </c>
      <c r="G320" s="9">
        <v>3699</v>
      </c>
      <c r="H320" s="10" t="s">
        <v>52</v>
      </c>
      <c r="I320" s="51"/>
      <c r="J320" s="51"/>
      <c r="K320" s="51"/>
      <c r="L320" s="51"/>
    </row>
    <row r="321" spans="1:12" ht="14.1" customHeight="1" x14ac:dyDescent="0.2">
      <c r="A321" s="88"/>
      <c r="B321" s="89"/>
      <c r="C321" s="89"/>
      <c r="D321" s="89"/>
      <c r="E321" s="5">
        <v>34</v>
      </c>
      <c r="F321" s="11">
        <v>704</v>
      </c>
      <c r="G321" s="9">
        <v>1950</v>
      </c>
      <c r="H321" s="10" t="s">
        <v>52</v>
      </c>
      <c r="I321" s="51"/>
      <c r="J321" s="51"/>
      <c r="K321" s="51"/>
      <c r="L321" s="51"/>
    </row>
    <row r="322" spans="1:12" ht="14.1" customHeight="1" x14ac:dyDescent="0.2">
      <c r="A322" s="88"/>
      <c r="B322" s="89"/>
      <c r="C322" s="89"/>
      <c r="D322" s="89"/>
      <c r="E322" s="5">
        <v>34</v>
      </c>
      <c r="F322" s="11">
        <v>1024</v>
      </c>
      <c r="G322" s="9">
        <v>1600</v>
      </c>
      <c r="H322" s="10" t="s">
        <v>52</v>
      </c>
      <c r="I322" s="51"/>
      <c r="J322" s="51"/>
      <c r="K322" s="51"/>
      <c r="L322" s="51"/>
    </row>
    <row r="323" spans="1:12" ht="14.1" customHeight="1" x14ac:dyDescent="0.2">
      <c r="A323" s="88"/>
      <c r="B323" s="89"/>
      <c r="C323" s="89"/>
      <c r="D323" s="89"/>
      <c r="E323" s="5">
        <v>34</v>
      </c>
      <c r="F323" s="11">
        <v>1026</v>
      </c>
      <c r="G323" s="9">
        <v>20160</v>
      </c>
      <c r="H323" s="10" t="s">
        <v>52</v>
      </c>
      <c r="I323" s="51"/>
      <c r="J323" s="51"/>
      <c r="K323" s="51"/>
      <c r="L323" s="51"/>
    </row>
    <row r="324" spans="1:12" ht="14.1" customHeight="1" x14ac:dyDescent="0.2">
      <c r="A324" s="88"/>
      <c r="B324" s="89"/>
      <c r="C324" s="89"/>
      <c r="D324" s="89"/>
      <c r="E324" s="5">
        <v>34</v>
      </c>
      <c r="F324" s="11" t="s">
        <v>321</v>
      </c>
      <c r="G324" s="9">
        <v>6115</v>
      </c>
      <c r="H324" s="10" t="s">
        <v>52</v>
      </c>
      <c r="I324" s="51"/>
      <c r="J324" s="51"/>
      <c r="K324" s="51"/>
      <c r="L324" s="51"/>
    </row>
    <row r="325" spans="1:12" ht="14.1" customHeight="1" x14ac:dyDescent="0.2">
      <c r="A325" s="88"/>
      <c r="B325" s="89"/>
      <c r="C325" s="89"/>
      <c r="D325" s="89"/>
      <c r="E325" s="5">
        <v>34</v>
      </c>
      <c r="F325" s="11">
        <v>1105</v>
      </c>
      <c r="G325" s="9">
        <v>1061</v>
      </c>
      <c r="H325" s="10" t="s">
        <v>52</v>
      </c>
      <c r="I325" s="51"/>
      <c r="J325" s="51"/>
      <c r="K325" s="51"/>
      <c r="L325" s="51"/>
    </row>
    <row r="326" spans="1:12" ht="14.1" customHeight="1" thickBot="1" x14ac:dyDescent="0.25">
      <c r="A326" s="88"/>
      <c r="B326" s="89"/>
      <c r="C326" s="89"/>
      <c r="D326" s="89"/>
      <c r="E326" s="5">
        <v>34</v>
      </c>
      <c r="F326" s="11">
        <v>1046</v>
      </c>
      <c r="G326" s="9">
        <v>7970</v>
      </c>
      <c r="H326" s="10" t="s">
        <v>52</v>
      </c>
      <c r="I326" s="51"/>
      <c r="J326" s="51"/>
      <c r="K326" s="51"/>
      <c r="L326" s="51"/>
    </row>
    <row r="327" spans="1:12" ht="14.1" customHeight="1" thickBot="1" x14ac:dyDescent="0.25">
      <c r="A327" s="80"/>
      <c r="B327" s="81"/>
      <c r="C327" s="81"/>
      <c r="D327" s="81"/>
      <c r="E327" s="12"/>
      <c r="F327" s="12"/>
      <c r="G327" s="38">
        <f>SUM(G316:G326)</f>
        <v>46399</v>
      </c>
      <c r="H327" s="45"/>
      <c r="I327" s="48">
        <f t="shared" si="25"/>
        <v>100.93250837951319</v>
      </c>
      <c r="J327" s="48">
        <f>+I327*15</f>
        <v>1513.987625692698</v>
      </c>
      <c r="K327" s="48">
        <f>+I327*6</f>
        <v>605.59505027707917</v>
      </c>
      <c r="L327" s="49">
        <f>+J327+K327</f>
        <v>2119.582675969777</v>
      </c>
    </row>
    <row r="328" spans="1:12" ht="14.1" customHeight="1" x14ac:dyDescent="0.2">
      <c r="A328" s="11">
        <v>93</v>
      </c>
      <c r="B328" s="6">
        <v>22</v>
      </c>
      <c r="C328" s="7" t="s">
        <v>248</v>
      </c>
      <c r="D328" s="7" t="s">
        <v>249</v>
      </c>
      <c r="E328" s="5">
        <v>34</v>
      </c>
      <c r="F328" s="11">
        <v>1234</v>
      </c>
      <c r="G328" s="9">
        <v>5116</v>
      </c>
      <c r="H328" s="10" t="s">
        <v>11</v>
      </c>
      <c r="I328" s="51"/>
      <c r="J328" s="51"/>
      <c r="K328" s="51"/>
      <c r="L328" s="51"/>
    </row>
    <row r="329" spans="1:12" ht="14.1" customHeight="1" x14ac:dyDescent="0.2">
      <c r="A329" s="84" t="s">
        <v>12</v>
      </c>
      <c r="B329" s="85"/>
      <c r="C329" s="85"/>
      <c r="D329" s="85"/>
      <c r="E329" s="5">
        <v>34</v>
      </c>
      <c r="F329" s="11">
        <v>1235</v>
      </c>
      <c r="G329" s="9">
        <v>856</v>
      </c>
      <c r="H329" s="10" t="s">
        <v>15</v>
      </c>
      <c r="I329" s="51"/>
      <c r="J329" s="51"/>
      <c r="K329" s="51"/>
      <c r="L329" s="51"/>
    </row>
    <row r="330" spans="1:12" ht="14.1" customHeight="1" thickBot="1" x14ac:dyDescent="0.25">
      <c r="A330" s="88"/>
      <c r="B330" s="89"/>
      <c r="C330" s="89"/>
      <c r="D330" s="89"/>
      <c r="E330" s="5">
        <v>34</v>
      </c>
      <c r="F330" s="11">
        <v>1237</v>
      </c>
      <c r="G330" s="9">
        <v>7270</v>
      </c>
      <c r="H330" s="10" t="s">
        <v>11</v>
      </c>
      <c r="I330" s="51"/>
      <c r="J330" s="51"/>
      <c r="K330" s="51"/>
      <c r="L330" s="51"/>
    </row>
    <row r="331" spans="1:12" ht="14.1" customHeight="1" thickBot="1" x14ac:dyDescent="0.25">
      <c r="A331" s="80"/>
      <c r="B331" s="81"/>
      <c r="C331" s="81"/>
      <c r="D331" s="81"/>
      <c r="E331" s="12"/>
      <c r="F331" s="12"/>
      <c r="G331" s="38">
        <f>SUM(G328:G330)</f>
        <v>13242</v>
      </c>
      <c r="H331" s="45"/>
      <c r="I331" s="48">
        <f t="shared" ref="I331:I390" si="29">18000/1936.27*2.34*G331/10000</f>
        <v>28.805540549613429</v>
      </c>
      <c r="J331" s="48">
        <f>+I331*15</f>
        <v>432.08310824420141</v>
      </c>
      <c r="K331" s="48">
        <f>+I331*6</f>
        <v>172.83324329768058</v>
      </c>
      <c r="L331" s="49">
        <f>+J331+K331</f>
        <v>604.91635154188202</v>
      </c>
    </row>
    <row r="332" spans="1:12" ht="14.1" customHeight="1" x14ac:dyDescent="0.2">
      <c r="A332" s="11">
        <v>94</v>
      </c>
      <c r="B332" s="6">
        <v>48</v>
      </c>
      <c r="C332" s="7" t="s">
        <v>248</v>
      </c>
      <c r="D332" s="7" t="s">
        <v>59</v>
      </c>
      <c r="E332" s="5">
        <v>36</v>
      </c>
      <c r="F332" s="11">
        <v>1966</v>
      </c>
      <c r="G332" s="9">
        <v>22810</v>
      </c>
      <c r="H332" s="10" t="s">
        <v>69</v>
      </c>
      <c r="I332" s="51"/>
      <c r="J332" s="51"/>
      <c r="K332" s="51"/>
      <c r="L332" s="51"/>
    </row>
    <row r="333" spans="1:12" ht="47.25" customHeight="1" x14ac:dyDescent="0.2">
      <c r="A333" s="90" t="s">
        <v>334</v>
      </c>
      <c r="B333" s="91"/>
      <c r="C333" s="91"/>
      <c r="D333" s="91"/>
      <c r="E333" s="5">
        <v>36</v>
      </c>
      <c r="F333" s="11">
        <v>1970</v>
      </c>
      <c r="G333" s="9">
        <v>9180</v>
      </c>
      <c r="H333" s="10" t="s">
        <v>69</v>
      </c>
      <c r="I333" s="51"/>
      <c r="J333" s="51"/>
      <c r="K333" s="51"/>
      <c r="L333" s="51"/>
    </row>
    <row r="334" spans="1:12" ht="14.1" customHeight="1" x14ac:dyDescent="0.2">
      <c r="A334" s="88" t="s">
        <v>12</v>
      </c>
      <c r="B334" s="89"/>
      <c r="C334" s="89"/>
      <c r="D334" s="89"/>
      <c r="E334" s="5">
        <v>36</v>
      </c>
      <c r="F334" s="11">
        <v>85</v>
      </c>
      <c r="G334" s="9">
        <v>440</v>
      </c>
      <c r="H334" s="10" t="s">
        <v>69</v>
      </c>
      <c r="I334" s="51"/>
      <c r="J334" s="51"/>
      <c r="K334" s="51"/>
      <c r="L334" s="51"/>
    </row>
    <row r="335" spans="1:12" ht="14.1" customHeight="1" x14ac:dyDescent="0.2">
      <c r="A335" s="88"/>
      <c r="B335" s="89"/>
      <c r="C335" s="89"/>
      <c r="D335" s="89"/>
      <c r="E335" s="5">
        <v>36</v>
      </c>
      <c r="F335" s="11">
        <v>2373</v>
      </c>
      <c r="G335" s="9">
        <v>1290</v>
      </c>
      <c r="H335" s="10" t="s">
        <v>15</v>
      </c>
      <c r="I335" s="51"/>
      <c r="J335" s="51"/>
      <c r="K335" s="51"/>
      <c r="L335" s="51"/>
    </row>
    <row r="336" spans="1:12" ht="14.1" customHeight="1" thickBot="1" x14ac:dyDescent="0.25">
      <c r="A336" s="88"/>
      <c r="B336" s="89"/>
      <c r="C336" s="89"/>
      <c r="D336" s="89"/>
      <c r="E336" s="5">
        <v>36</v>
      </c>
      <c r="F336" s="11">
        <v>2457</v>
      </c>
      <c r="G336" s="9">
        <v>14530</v>
      </c>
      <c r="H336" s="10" t="s">
        <v>69</v>
      </c>
      <c r="I336" s="51"/>
      <c r="J336" s="51"/>
      <c r="K336" s="51"/>
      <c r="L336" s="51"/>
    </row>
    <row r="337" spans="1:12" ht="14.1" customHeight="1" thickBot="1" x14ac:dyDescent="0.25">
      <c r="A337" s="80"/>
      <c r="B337" s="81"/>
      <c r="C337" s="81"/>
      <c r="D337" s="81"/>
      <c r="E337" s="12"/>
      <c r="F337" s="12"/>
      <c r="G337" s="38">
        <f>SUM(G332:G336)</f>
        <v>48250</v>
      </c>
      <c r="H337" s="45"/>
      <c r="I337" s="48">
        <f t="shared" si="29"/>
        <v>104.95901914505725</v>
      </c>
      <c r="J337" s="48">
        <f>+I337*15</f>
        <v>1574.3852871758588</v>
      </c>
      <c r="K337" s="48">
        <f>+I337*6</f>
        <v>629.75411487034353</v>
      </c>
      <c r="L337" s="49">
        <f>+J337+K337</f>
        <v>2204.1394020462021</v>
      </c>
    </row>
    <row r="338" spans="1:12" ht="14.1" customHeight="1" x14ac:dyDescent="0.2">
      <c r="A338" s="11">
        <v>95</v>
      </c>
      <c r="B338" s="6">
        <v>69</v>
      </c>
      <c r="C338" s="7" t="s">
        <v>250</v>
      </c>
      <c r="D338" s="7" t="s">
        <v>251</v>
      </c>
      <c r="E338" s="5">
        <v>34</v>
      </c>
      <c r="F338" s="8" t="s">
        <v>252</v>
      </c>
      <c r="G338" s="9">
        <v>36299</v>
      </c>
      <c r="H338" s="10" t="s">
        <v>11</v>
      </c>
      <c r="I338" s="51"/>
      <c r="J338" s="51"/>
      <c r="K338" s="51"/>
      <c r="L338" s="51"/>
    </row>
    <row r="339" spans="1:12" ht="14.1" customHeight="1" x14ac:dyDescent="0.2">
      <c r="A339" s="112" t="s">
        <v>253</v>
      </c>
      <c r="B339" s="113"/>
      <c r="C339" s="113"/>
      <c r="D339" s="113"/>
      <c r="E339" s="5">
        <v>34</v>
      </c>
      <c r="F339" s="11">
        <v>1185</v>
      </c>
      <c r="G339" s="9">
        <v>70</v>
      </c>
      <c r="H339" s="10" t="s">
        <v>15</v>
      </c>
      <c r="I339" s="51"/>
      <c r="J339" s="51"/>
      <c r="K339" s="51"/>
      <c r="L339" s="51"/>
    </row>
    <row r="340" spans="1:12" ht="14.1" customHeight="1" thickBot="1" x14ac:dyDescent="0.25">
      <c r="A340" s="114"/>
      <c r="B340" s="115"/>
      <c r="C340" s="115"/>
      <c r="D340" s="115"/>
      <c r="E340" s="5">
        <v>34</v>
      </c>
      <c r="F340" s="8" t="s">
        <v>254</v>
      </c>
      <c r="G340" s="9">
        <v>1701</v>
      </c>
      <c r="H340" s="10" t="s">
        <v>11</v>
      </c>
      <c r="I340" s="51"/>
      <c r="J340" s="51"/>
      <c r="K340" s="51"/>
      <c r="L340" s="51"/>
    </row>
    <row r="341" spans="1:12" ht="14.1" customHeight="1" thickBot="1" x14ac:dyDescent="0.25">
      <c r="A341" s="116"/>
      <c r="B341" s="117"/>
      <c r="C341" s="117"/>
      <c r="D341" s="117"/>
      <c r="E341" s="28" t="s">
        <v>255</v>
      </c>
      <c r="F341" s="12"/>
      <c r="G341" s="38">
        <f>SUM(G338:G340)</f>
        <v>38070</v>
      </c>
      <c r="H341" s="45"/>
      <c r="I341" s="48">
        <f t="shared" si="29"/>
        <v>82.814297592794389</v>
      </c>
      <c r="J341" s="48">
        <f>+I341*15</f>
        <v>1242.2144638919158</v>
      </c>
      <c r="K341" s="48">
        <f>+I341*6</f>
        <v>496.88578555676634</v>
      </c>
      <c r="L341" s="49">
        <f>+J341+K341</f>
        <v>1739.100249448682</v>
      </c>
    </row>
    <row r="342" spans="1:12" ht="14.1" customHeight="1" x14ac:dyDescent="0.2">
      <c r="A342" s="11">
        <v>96</v>
      </c>
      <c r="B342" s="6">
        <v>67</v>
      </c>
      <c r="C342" s="7" t="s">
        <v>250</v>
      </c>
      <c r="D342" s="7" t="s">
        <v>256</v>
      </c>
      <c r="E342" s="5">
        <v>34</v>
      </c>
      <c r="F342" s="8" t="s">
        <v>257</v>
      </c>
      <c r="G342" s="9">
        <v>13818</v>
      </c>
      <c r="H342" s="10" t="s">
        <v>11</v>
      </c>
      <c r="I342" s="51"/>
      <c r="J342" s="51"/>
      <c r="K342" s="51"/>
      <c r="L342" s="51"/>
    </row>
    <row r="343" spans="1:12" ht="14.1" customHeight="1" x14ac:dyDescent="0.2">
      <c r="A343" s="92"/>
      <c r="B343" s="93"/>
      <c r="C343" s="93"/>
      <c r="D343" s="93"/>
      <c r="E343" s="5">
        <v>34</v>
      </c>
      <c r="F343" s="11">
        <v>1184</v>
      </c>
      <c r="G343" s="9">
        <v>336</v>
      </c>
      <c r="H343" s="10" t="s">
        <v>15</v>
      </c>
      <c r="I343" s="51"/>
      <c r="J343" s="51"/>
      <c r="K343" s="51"/>
      <c r="L343" s="51"/>
    </row>
    <row r="344" spans="1:12" ht="14.1" customHeight="1" x14ac:dyDescent="0.2">
      <c r="A344" s="104"/>
      <c r="B344" s="105"/>
      <c r="C344" s="105"/>
      <c r="D344" s="105"/>
      <c r="E344" s="5">
        <v>34</v>
      </c>
      <c r="F344" s="11">
        <v>1193</v>
      </c>
      <c r="G344" s="9">
        <v>336</v>
      </c>
      <c r="H344" s="10" t="s">
        <v>15</v>
      </c>
      <c r="I344" s="51"/>
      <c r="J344" s="51"/>
      <c r="K344" s="51"/>
      <c r="L344" s="51"/>
    </row>
    <row r="345" spans="1:12" ht="14.1" customHeight="1" thickBot="1" x14ac:dyDescent="0.25">
      <c r="A345" s="106"/>
      <c r="B345" s="107"/>
      <c r="C345" s="107"/>
      <c r="D345" s="107"/>
      <c r="E345" s="5">
        <v>34</v>
      </c>
      <c r="F345" s="8" t="s">
        <v>258</v>
      </c>
      <c r="G345" s="9">
        <v>2771</v>
      </c>
      <c r="H345" s="10" t="s">
        <v>11</v>
      </c>
      <c r="I345" s="51"/>
      <c r="J345" s="51"/>
      <c r="K345" s="51"/>
      <c r="L345" s="51"/>
    </row>
    <row r="346" spans="1:12" ht="14.1" customHeight="1" thickBot="1" x14ac:dyDescent="0.25">
      <c r="A346" s="82" t="s">
        <v>12</v>
      </c>
      <c r="B346" s="83"/>
      <c r="C346" s="83"/>
      <c r="D346" s="83"/>
      <c r="E346" s="12"/>
      <c r="F346" s="12"/>
      <c r="G346" s="38">
        <f>SUM(G342:G345)</f>
        <v>17261</v>
      </c>
      <c r="H346" s="45"/>
      <c r="I346" s="48">
        <f t="shared" si="29"/>
        <v>37.548137398193433</v>
      </c>
      <c r="J346" s="48">
        <f>+I346*15</f>
        <v>563.22206097290155</v>
      </c>
      <c r="K346" s="48">
        <f>+I346*6</f>
        <v>225.2888243891606</v>
      </c>
      <c r="L346" s="49">
        <f>+J346+K346</f>
        <v>788.51088536206214</v>
      </c>
    </row>
    <row r="347" spans="1:12" ht="14.1" customHeight="1" x14ac:dyDescent="0.2">
      <c r="A347" s="11">
        <v>97</v>
      </c>
      <c r="B347" s="6">
        <v>68</v>
      </c>
      <c r="C347" s="7" t="s">
        <v>250</v>
      </c>
      <c r="D347" s="7" t="s">
        <v>259</v>
      </c>
      <c r="E347" s="5">
        <v>34</v>
      </c>
      <c r="F347" s="8" t="s">
        <v>260</v>
      </c>
      <c r="G347" s="9">
        <v>30000</v>
      </c>
      <c r="H347" s="10" t="s">
        <v>11</v>
      </c>
      <c r="I347" s="51"/>
      <c r="J347" s="51"/>
      <c r="K347" s="51"/>
      <c r="L347" s="51"/>
    </row>
    <row r="348" spans="1:12" ht="14.1" customHeight="1" thickBot="1" x14ac:dyDescent="0.25">
      <c r="A348" s="84" t="s">
        <v>12</v>
      </c>
      <c r="B348" s="85"/>
      <c r="C348" s="85"/>
      <c r="D348" s="85"/>
      <c r="E348" s="5">
        <v>34</v>
      </c>
      <c r="F348" s="11">
        <v>1194</v>
      </c>
      <c r="G348" s="9">
        <v>80</v>
      </c>
      <c r="H348" s="10" t="s">
        <v>15</v>
      </c>
      <c r="I348" s="51"/>
      <c r="J348" s="51"/>
      <c r="K348" s="51"/>
      <c r="L348" s="51"/>
    </row>
    <row r="349" spans="1:12" ht="14.1" customHeight="1" thickBot="1" x14ac:dyDescent="0.25">
      <c r="A349" s="80"/>
      <c r="B349" s="81"/>
      <c r="C349" s="81"/>
      <c r="D349" s="81"/>
      <c r="E349" s="12"/>
      <c r="F349" s="12"/>
      <c r="G349" s="38">
        <f>SUM(G347:G348)</f>
        <v>30080</v>
      </c>
      <c r="H349" s="45"/>
      <c r="I349" s="48">
        <f t="shared" si="29"/>
        <v>65.433519085664713</v>
      </c>
      <c r="J349" s="48">
        <f>+I349*15</f>
        <v>981.50278628497074</v>
      </c>
      <c r="K349" s="48">
        <f>+I349*6</f>
        <v>392.60111451398825</v>
      </c>
      <c r="L349" s="49">
        <f>+J349+K349</f>
        <v>1374.1039007989589</v>
      </c>
    </row>
    <row r="350" spans="1:12" ht="14.1" customHeight="1" x14ac:dyDescent="0.2">
      <c r="A350" s="11">
        <v>98</v>
      </c>
      <c r="B350" s="6">
        <v>71</v>
      </c>
      <c r="C350" s="7" t="s">
        <v>250</v>
      </c>
      <c r="D350" s="7" t="s">
        <v>341</v>
      </c>
      <c r="E350" s="5">
        <v>34</v>
      </c>
      <c r="F350" s="8" t="s">
        <v>261</v>
      </c>
      <c r="G350" s="9">
        <v>3471</v>
      </c>
      <c r="H350" s="10" t="s">
        <v>11</v>
      </c>
      <c r="I350" s="51"/>
      <c r="J350" s="51"/>
      <c r="K350" s="51"/>
      <c r="L350" s="51"/>
    </row>
    <row r="351" spans="1:12" ht="14.1" customHeight="1" thickBot="1" x14ac:dyDescent="0.25">
      <c r="A351" s="84" t="s">
        <v>12</v>
      </c>
      <c r="B351" s="85"/>
      <c r="C351" s="85"/>
      <c r="D351" s="85"/>
      <c r="E351" s="5">
        <v>34</v>
      </c>
      <c r="F351" s="11">
        <v>1197</v>
      </c>
      <c r="G351" s="9">
        <v>329</v>
      </c>
      <c r="H351" s="10" t="s">
        <v>15</v>
      </c>
      <c r="I351" s="51"/>
      <c r="J351" s="51"/>
      <c r="K351" s="51"/>
      <c r="L351" s="51"/>
    </row>
    <row r="352" spans="1:12" ht="14.1" customHeight="1" thickBot="1" x14ac:dyDescent="0.25">
      <c r="A352" s="80"/>
      <c r="B352" s="81"/>
      <c r="C352" s="81"/>
      <c r="D352" s="81"/>
      <c r="E352" s="12"/>
      <c r="F352" s="12"/>
      <c r="G352" s="38">
        <f>SUM(G350:G351)</f>
        <v>3800</v>
      </c>
      <c r="H352" s="45"/>
      <c r="I352" s="48">
        <f t="shared" si="29"/>
        <v>8.2662025440666849</v>
      </c>
      <c r="J352" s="48">
        <f>+I352*15</f>
        <v>123.99303816100027</v>
      </c>
      <c r="K352" s="48">
        <f>+I352*6</f>
        <v>49.597215264400106</v>
      </c>
      <c r="L352" s="49">
        <f>+J352+K352</f>
        <v>173.59025342540036</v>
      </c>
    </row>
    <row r="353" spans="1:12" ht="14.1" customHeight="1" x14ac:dyDescent="0.2">
      <c r="A353" s="11">
        <v>99</v>
      </c>
      <c r="B353" s="6">
        <v>70</v>
      </c>
      <c r="C353" s="7" t="s">
        <v>250</v>
      </c>
      <c r="D353" s="7" t="s">
        <v>342</v>
      </c>
      <c r="E353" s="5">
        <v>34</v>
      </c>
      <c r="F353" s="8" t="s">
        <v>262</v>
      </c>
      <c r="G353" s="9">
        <v>3652</v>
      </c>
      <c r="H353" s="10" t="s">
        <v>11</v>
      </c>
      <c r="I353" s="51"/>
      <c r="J353" s="51"/>
      <c r="K353" s="51"/>
      <c r="L353" s="51"/>
    </row>
    <row r="354" spans="1:12" ht="14.1" customHeight="1" x14ac:dyDescent="0.2">
      <c r="A354" s="84" t="s">
        <v>12</v>
      </c>
      <c r="B354" s="85"/>
      <c r="C354" s="85"/>
      <c r="D354" s="85"/>
      <c r="E354" s="5">
        <v>34</v>
      </c>
      <c r="F354" s="11">
        <v>1245</v>
      </c>
      <c r="G354" s="9">
        <v>92</v>
      </c>
      <c r="H354" s="10" t="s">
        <v>15</v>
      </c>
      <c r="I354" s="51"/>
      <c r="J354" s="51"/>
      <c r="K354" s="51"/>
      <c r="L354" s="51"/>
    </row>
    <row r="355" spans="1:12" ht="14.1" customHeight="1" thickBot="1" x14ac:dyDescent="0.25">
      <c r="A355" s="88"/>
      <c r="B355" s="89"/>
      <c r="C355" s="89"/>
      <c r="D355" s="89"/>
      <c r="E355" s="5">
        <v>34</v>
      </c>
      <c r="F355" s="11">
        <v>1246</v>
      </c>
      <c r="G355" s="9">
        <v>56</v>
      </c>
      <c r="H355" s="10" t="s">
        <v>15</v>
      </c>
      <c r="I355" s="51"/>
      <c r="J355" s="51"/>
      <c r="K355" s="51"/>
      <c r="L355" s="51"/>
    </row>
    <row r="356" spans="1:12" ht="14.1" customHeight="1" thickBot="1" x14ac:dyDescent="0.25">
      <c r="A356" s="80"/>
      <c r="B356" s="81"/>
      <c r="C356" s="81"/>
      <c r="D356" s="81"/>
      <c r="E356" s="12"/>
      <c r="F356" s="12"/>
      <c r="G356" s="38">
        <f>SUM(G353:G355)</f>
        <v>3800</v>
      </c>
      <c r="H356" s="45"/>
      <c r="I356" s="48">
        <f t="shared" si="29"/>
        <v>8.2662025440666849</v>
      </c>
      <c r="J356" s="48">
        <f>+I356*15</f>
        <v>123.99303816100027</v>
      </c>
      <c r="K356" s="48">
        <f>+I356*6</f>
        <v>49.597215264400106</v>
      </c>
      <c r="L356" s="49">
        <f>+J356+K356</f>
        <v>173.59025342540036</v>
      </c>
    </row>
    <row r="357" spans="1:12" ht="14.1" customHeight="1" x14ac:dyDescent="0.2">
      <c r="A357" s="11">
        <v>100</v>
      </c>
      <c r="B357" s="6">
        <v>50</v>
      </c>
      <c r="C357" s="7" t="s">
        <v>263</v>
      </c>
      <c r="D357" s="7" t="s">
        <v>314</v>
      </c>
      <c r="E357" s="5">
        <v>36</v>
      </c>
      <c r="F357" s="11">
        <v>471</v>
      </c>
      <c r="G357" s="9">
        <v>15154</v>
      </c>
      <c r="H357" s="10" t="s">
        <v>55</v>
      </c>
      <c r="I357" s="51"/>
      <c r="J357" s="51"/>
      <c r="K357" s="51"/>
      <c r="L357" s="51"/>
    </row>
    <row r="358" spans="1:12" ht="14.1" customHeight="1" x14ac:dyDescent="0.2">
      <c r="A358" s="118" t="s">
        <v>343</v>
      </c>
      <c r="B358" s="118"/>
      <c r="C358" s="118"/>
      <c r="D358" s="118"/>
      <c r="E358" s="5">
        <v>36</v>
      </c>
      <c r="F358" s="11">
        <v>98</v>
      </c>
      <c r="G358" s="9">
        <v>28575</v>
      </c>
      <c r="H358" s="10" t="s">
        <v>55</v>
      </c>
      <c r="I358" s="51"/>
      <c r="J358" s="51"/>
      <c r="K358" s="51"/>
      <c r="L358" s="51"/>
    </row>
    <row r="359" spans="1:12" ht="14.1" customHeight="1" x14ac:dyDescent="0.2">
      <c r="A359" s="119"/>
      <c r="B359" s="119"/>
      <c r="C359" s="119"/>
      <c r="D359" s="119"/>
      <c r="E359" s="5">
        <v>36</v>
      </c>
      <c r="F359" s="11">
        <v>1231</v>
      </c>
      <c r="G359" s="9">
        <v>183</v>
      </c>
      <c r="H359" s="10" t="s">
        <v>15</v>
      </c>
      <c r="I359" s="51"/>
      <c r="J359" s="51"/>
      <c r="K359" s="51"/>
      <c r="L359" s="51"/>
    </row>
    <row r="360" spans="1:12" ht="14.1" customHeight="1" x14ac:dyDescent="0.2">
      <c r="A360" s="120" t="s">
        <v>12</v>
      </c>
      <c r="B360" s="121"/>
      <c r="C360" s="121"/>
      <c r="D360" s="121"/>
      <c r="E360" s="5">
        <v>36</v>
      </c>
      <c r="F360" s="11">
        <v>1232</v>
      </c>
      <c r="G360" s="9">
        <v>103</v>
      </c>
      <c r="H360" s="10" t="s">
        <v>15</v>
      </c>
      <c r="I360" s="51"/>
      <c r="J360" s="51"/>
      <c r="K360" s="51"/>
      <c r="L360" s="51"/>
    </row>
    <row r="361" spans="1:12" ht="14.1" customHeight="1" thickBot="1" x14ac:dyDescent="0.25">
      <c r="A361" s="120"/>
      <c r="B361" s="121"/>
      <c r="C361" s="121"/>
      <c r="D361" s="121"/>
      <c r="E361" s="5">
        <v>36</v>
      </c>
      <c r="F361" s="11">
        <v>3</v>
      </c>
      <c r="G361" s="9">
        <v>2320</v>
      </c>
      <c r="H361" s="10" t="s">
        <v>55</v>
      </c>
      <c r="I361" s="51"/>
      <c r="J361" s="51"/>
      <c r="K361" s="51"/>
      <c r="L361" s="51"/>
    </row>
    <row r="362" spans="1:12" ht="14.1" customHeight="1" thickBot="1" x14ac:dyDescent="0.25">
      <c r="A362" s="122"/>
      <c r="B362" s="123"/>
      <c r="C362" s="123"/>
      <c r="D362" s="123"/>
      <c r="E362" s="12"/>
      <c r="F362" s="12"/>
      <c r="G362" s="38">
        <f>SUM(G357:G361)</f>
        <v>46335</v>
      </c>
      <c r="H362" s="45"/>
      <c r="I362" s="48">
        <f t="shared" si="29"/>
        <v>100.79328812613943</v>
      </c>
      <c r="J362" s="48">
        <f t="shared" ref="J362:J366" si="30">+I362*15</f>
        <v>1511.8993218920914</v>
      </c>
      <c r="K362" s="48">
        <f t="shared" ref="K362:K366" si="31">+I362*6</f>
        <v>604.75972875683658</v>
      </c>
      <c r="L362" s="49">
        <f t="shared" ref="L362:L366" si="32">+J362+K362</f>
        <v>2116.6590506489279</v>
      </c>
    </row>
    <row r="363" spans="1:12" ht="14.1" customHeight="1" thickBot="1" x14ac:dyDescent="0.25">
      <c r="A363" s="11">
        <v>101</v>
      </c>
      <c r="B363" s="6">
        <v>97</v>
      </c>
      <c r="C363" s="7" t="s">
        <v>264</v>
      </c>
      <c r="D363" s="7" t="s">
        <v>265</v>
      </c>
      <c r="E363" s="6">
        <v>34</v>
      </c>
      <c r="F363" s="7" t="s">
        <v>360</v>
      </c>
      <c r="G363" s="38">
        <v>329</v>
      </c>
      <c r="H363" s="45" t="s">
        <v>361</v>
      </c>
      <c r="I363" s="48">
        <f t="shared" si="29"/>
        <v>0.71567911499945769</v>
      </c>
      <c r="J363" s="48">
        <f t="shared" si="30"/>
        <v>10.735186724991866</v>
      </c>
      <c r="K363" s="48">
        <f t="shared" si="31"/>
        <v>4.2940746899967461</v>
      </c>
      <c r="L363" s="49">
        <f t="shared" si="32"/>
        <v>15.029261414988612</v>
      </c>
    </row>
    <row r="364" spans="1:12" ht="14.1" customHeight="1" thickBot="1" x14ac:dyDescent="0.25">
      <c r="A364" s="11">
        <v>102</v>
      </c>
      <c r="B364" s="6">
        <v>93</v>
      </c>
      <c r="C364" s="7" t="s">
        <v>266</v>
      </c>
      <c r="D364" s="7" t="s">
        <v>21</v>
      </c>
      <c r="E364" s="6">
        <v>35</v>
      </c>
      <c r="F364" s="7" t="s">
        <v>362</v>
      </c>
      <c r="G364" s="38">
        <v>7842</v>
      </c>
      <c r="H364" s="45" t="s">
        <v>361</v>
      </c>
      <c r="I364" s="48">
        <f t="shared" si="29"/>
        <v>17.058831671202878</v>
      </c>
      <c r="J364" s="48">
        <f t="shared" si="30"/>
        <v>255.88247506804316</v>
      </c>
      <c r="K364" s="48">
        <f t="shared" si="31"/>
        <v>102.35299002721726</v>
      </c>
      <c r="L364" s="49">
        <f t="shared" si="32"/>
        <v>358.23546509526045</v>
      </c>
    </row>
    <row r="365" spans="1:12" ht="14.1" customHeight="1" thickBot="1" x14ac:dyDescent="0.25">
      <c r="A365" s="11">
        <v>103</v>
      </c>
      <c r="B365" s="6">
        <v>106</v>
      </c>
      <c r="C365" s="7" t="s">
        <v>266</v>
      </c>
      <c r="D365" s="7" t="s">
        <v>246</v>
      </c>
      <c r="E365" s="6">
        <v>34</v>
      </c>
      <c r="F365" s="7" t="s">
        <v>363</v>
      </c>
      <c r="G365" s="38">
        <v>648</v>
      </c>
      <c r="H365" s="45" t="s">
        <v>355</v>
      </c>
      <c r="I365" s="48">
        <f t="shared" si="29"/>
        <v>1.4096050654092662</v>
      </c>
      <c r="J365" s="48">
        <f t="shared" si="30"/>
        <v>21.144075981138993</v>
      </c>
      <c r="K365" s="48">
        <f t="shared" si="31"/>
        <v>8.4576303924555969</v>
      </c>
      <c r="L365" s="49">
        <f t="shared" si="32"/>
        <v>29.601706373594588</v>
      </c>
    </row>
    <row r="366" spans="1:12" ht="14.1" customHeight="1" thickBot="1" x14ac:dyDescent="0.25">
      <c r="A366" s="11">
        <v>104</v>
      </c>
      <c r="B366" s="6">
        <v>63</v>
      </c>
      <c r="C366" s="7" t="s">
        <v>267</v>
      </c>
      <c r="D366" s="7" t="s">
        <v>268</v>
      </c>
      <c r="E366" s="6">
        <v>34</v>
      </c>
      <c r="F366" s="7" t="s">
        <v>364</v>
      </c>
      <c r="G366" s="38">
        <v>2987</v>
      </c>
      <c r="H366" s="45" t="s">
        <v>365</v>
      </c>
      <c r="I366" s="48">
        <f t="shared" si="29"/>
        <v>6.4976702629282075</v>
      </c>
      <c r="J366" s="48">
        <f t="shared" si="30"/>
        <v>97.46505394392311</v>
      </c>
      <c r="K366" s="48">
        <f t="shared" si="31"/>
        <v>38.986021577569247</v>
      </c>
      <c r="L366" s="49">
        <f t="shared" si="32"/>
        <v>136.45107552149236</v>
      </c>
    </row>
    <row r="367" spans="1:12" ht="14.1" customHeight="1" x14ac:dyDescent="0.2">
      <c r="A367" s="11">
        <v>105</v>
      </c>
      <c r="B367" s="6">
        <v>51</v>
      </c>
      <c r="C367" s="7" t="s">
        <v>269</v>
      </c>
      <c r="D367" s="7" t="s">
        <v>270</v>
      </c>
      <c r="E367" s="5">
        <v>36</v>
      </c>
      <c r="F367" s="11">
        <v>2311</v>
      </c>
      <c r="G367" s="9">
        <v>3074</v>
      </c>
      <c r="H367" s="10" t="s">
        <v>11</v>
      </c>
      <c r="I367" s="51"/>
      <c r="J367" s="51"/>
      <c r="K367" s="51"/>
      <c r="L367" s="51"/>
    </row>
    <row r="368" spans="1:12" ht="14.1" customHeight="1" thickBot="1" x14ac:dyDescent="0.25">
      <c r="A368" s="84" t="s">
        <v>12</v>
      </c>
      <c r="B368" s="85"/>
      <c r="C368" s="85"/>
      <c r="D368" s="85"/>
      <c r="E368" s="5">
        <v>34</v>
      </c>
      <c r="F368" s="11">
        <v>1072</v>
      </c>
      <c r="G368" s="9">
        <v>2750</v>
      </c>
      <c r="H368" s="10" t="s">
        <v>11</v>
      </c>
      <c r="I368" s="51"/>
      <c r="J368" s="51"/>
      <c r="K368" s="51"/>
      <c r="L368" s="51"/>
    </row>
    <row r="369" spans="1:12" ht="14.1" customHeight="1" thickBot="1" x14ac:dyDescent="0.25">
      <c r="A369" s="80"/>
      <c r="B369" s="81"/>
      <c r="C369" s="81"/>
      <c r="D369" s="81"/>
      <c r="E369" s="12"/>
      <c r="F369" s="12"/>
      <c r="G369" s="38">
        <f>SUM(G367:G368)</f>
        <v>5824</v>
      </c>
      <c r="H369" s="45"/>
      <c r="I369" s="48">
        <f t="shared" si="29"/>
        <v>12.669043057011676</v>
      </c>
      <c r="J369" s="48">
        <f t="shared" ref="J369:J372" si="33">+I369*15</f>
        <v>190.03564585517515</v>
      </c>
      <c r="K369" s="48">
        <f t="shared" ref="K369:K372" si="34">+I369*6</f>
        <v>76.01425834207005</v>
      </c>
      <c r="L369" s="49">
        <f t="shared" ref="L369:L372" si="35">+J369+K369</f>
        <v>266.04990419724521</v>
      </c>
    </row>
    <row r="370" spans="1:12" ht="14.1" customHeight="1" thickBot="1" x14ac:dyDescent="0.25">
      <c r="A370" s="11">
        <v>106</v>
      </c>
      <c r="B370" s="6">
        <v>88</v>
      </c>
      <c r="C370" s="7" t="s">
        <v>271</v>
      </c>
      <c r="D370" s="7" t="s">
        <v>140</v>
      </c>
      <c r="E370" s="6">
        <v>35</v>
      </c>
      <c r="F370" s="7" t="s">
        <v>366</v>
      </c>
      <c r="G370" s="38">
        <v>882</v>
      </c>
      <c r="H370" s="45" t="s">
        <v>367</v>
      </c>
      <c r="I370" s="48">
        <f t="shared" si="29"/>
        <v>1.9186291168070568</v>
      </c>
      <c r="J370" s="48">
        <f t="shared" si="33"/>
        <v>28.779436752105852</v>
      </c>
      <c r="K370" s="48">
        <f t="shared" si="34"/>
        <v>11.511774700842341</v>
      </c>
      <c r="L370" s="49">
        <f t="shared" si="35"/>
        <v>40.29121145294819</v>
      </c>
    </row>
    <row r="371" spans="1:12" ht="14.1" customHeight="1" thickBot="1" x14ac:dyDescent="0.25">
      <c r="A371" s="11">
        <v>107</v>
      </c>
      <c r="B371" s="6">
        <v>96</v>
      </c>
      <c r="C371" s="7" t="s">
        <v>272</v>
      </c>
      <c r="D371" s="7" t="s">
        <v>25</v>
      </c>
      <c r="E371" s="6">
        <v>34</v>
      </c>
      <c r="F371" s="7" t="s">
        <v>368</v>
      </c>
      <c r="G371" s="38">
        <v>467</v>
      </c>
      <c r="H371" s="45" t="s">
        <v>361</v>
      </c>
      <c r="I371" s="48">
        <f t="shared" si="29"/>
        <v>1.0158727863366164</v>
      </c>
      <c r="J371" s="48">
        <f t="shared" si="33"/>
        <v>15.238091795049245</v>
      </c>
      <c r="K371" s="48">
        <f t="shared" si="34"/>
        <v>6.0952367180196987</v>
      </c>
      <c r="L371" s="49">
        <f t="shared" si="35"/>
        <v>21.333328513068942</v>
      </c>
    </row>
    <row r="372" spans="1:12" ht="14.1" customHeight="1" thickBot="1" x14ac:dyDescent="0.25">
      <c r="A372" s="11">
        <v>108</v>
      </c>
      <c r="B372" s="6">
        <v>99</v>
      </c>
      <c r="C372" s="7" t="s">
        <v>272</v>
      </c>
      <c r="D372" s="7" t="s">
        <v>273</v>
      </c>
      <c r="E372" s="6">
        <v>34</v>
      </c>
      <c r="F372" s="7" t="s">
        <v>369</v>
      </c>
      <c r="G372" s="38">
        <v>1000</v>
      </c>
      <c r="H372" s="45" t="s">
        <v>361</v>
      </c>
      <c r="I372" s="48">
        <f t="shared" si="29"/>
        <v>2.1753164589649172</v>
      </c>
      <c r="J372" s="48">
        <f t="shared" si="33"/>
        <v>32.629746884473761</v>
      </c>
      <c r="K372" s="48">
        <f t="shared" si="34"/>
        <v>13.051898753789503</v>
      </c>
      <c r="L372" s="49">
        <f t="shared" si="35"/>
        <v>45.681645638263262</v>
      </c>
    </row>
    <row r="373" spans="1:12" ht="14.1" customHeight="1" x14ac:dyDescent="0.2">
      <c r="A373" s="11">
        <v>109</v>
      </c>
      <c r="B373" s="6">
        <v>112</v>
      </c>
      <c r="C373" s="7" t="s">
        <v>274</v>
      </c>
      <c r="D373" s="7" t="s">
        <v>275</v>
      </c>
      <c r="E373" s="5">
        <v>34</v>
      </c>
      <c r="F373" s="11" t="s">
        <v>328</v>
      </c>
      <c r="G373" s="9">
        <v>9869</v>
      </c>
      <c r="H373" s="10" t="s">
        <v>52</v>
      </c>
      <c r="I373" s="51"/>
      <c r="J373" s="51"/>
      <c r="K373" s="51"/>
      <c r="L373" s="51"/>
    </row>
    <row r="374" spans="1:12" ht="14.1" customHeight="1" thickBot="1" x14ac:dyDescent="0.25">
      <c r="A374" s="84" t="s">
        <v>12</v>
      </c>
      <c r="B374" s="85"/>
      <c r="C374" s="85"/>
      <c r="D374" s="85"/>
      <c r="E374" s="5">
        <v>34</v>
      </c>
      <c r="F374" s="11" t="s">
        <v>329</v>
      </c>
      <c r="G374" s="9">
        <v>131</v>
      </c>
      <c r="H374" s="10" t="s">
        <v>52</v>
      </c>
      <c r="I374" s="51"/>
      <c r="J374" s="51"/>
      <c r="K374" s="51"/>
      <c r="L374" s="51"/>
    </row>
    <row r="375" spans="1:12" ht="14.1" customHeight="1" thickBot="1" x14ac:dyDescent="0.25">
      <c r="A375" s="80"/>
      <c r="B375" s="81"/>
      <c r="C375" s="81"/>
      <c r="D375" s="81"/>
      <c r="E375" s="5"/>
      <c r="F375" s="11"/>
      <c r="G375" s="38">
        <f>SUM(G373:G374)</f>
        <v>10000</v>
      </c>
      <c r="H375" s="45"/>
      <c r="I375" s="48">
        <f t="shared" si="29"/>
        <v>21.75316458964917</v>
      </c>
      <c r="J375" s="48">
        <f t="shared" ref="J375:J377" si="36">+I375*15</f>
        <v>326.29746884473758</v>
      </c>
      <c r="K375" s="48">
        <f t="shared" ref="K375:K377" si="37">+I375*6</f>
        <v>130.51898753789501</v>
      </c>
      <c r="L375" s="49">
        <f t="shared" ref="L375:L377" si="38">+J375+K375</f>
        <v>456.81645638263262</v>
      </c>
    </row>
    <row r="376" spans="1:12" ht="14.1" customHeight="1" thickBot="1" x14ac:dyDescent="0.25">
      <c r="A376" s="32">
        <v>110</v>
      </c>
      <c r="B376" s="62">
        <v>113</v>
      </c>
      <c r="C376" s="63" t="s">
        <v>276</v>
      </c>
      <c r="D376" s="63" t="s">
        <v>277</v>
      </c>
      <c r="E376" s="62">
        <v>35</v>
      </c>
      <c r="F376" s="63" t="s">
        <v>370</v>
      </c>
      <c r="G376" s="69">
        <v>11500</v>
      </c>
      <c r="H376" s="70" t="s">
        <v>351</v>
      </c>
      <c r="I376" s="71">
        <f t="shared" si="29"/>
        <v>25.016139278096546</v>
      </c>
      <c r="J376" s="71">
        <f t="shared" si="36"/>
        <v>375.24208917144819</v>
      </c>
      <c r="K376" s="71">
        <f t="shared" si="37"/>
        <v>150.09683566857927</v>
      </c>
      <c r="L376" s="71">
        <f t="shared" si="38"/>
        <v>525.3389248400274</v>
      </c>
    </row>
    <row r="377" spans="1:12" ht="14.1" customHeight="1" x14ac:dyDescent="0.2">
      <c r="A377" s="17">
        <v>111</v>
      </c>
      <c r="B377" s="18">
        <v>67</v>
      </c>
      <c r="C377" s="15" t="s">
        <v>278</v>
      </c>
      <c r="D377" s="15" t="s">
        <v>279</v>
      </c>
      <c r="E377" s="75">
        <v>36</v>
      </c>
      <c r="F377" s="76" t="s">
        <v>375</v>
      </c>
      <c r="G377" s="77">
        <v>31660</v>
      </c>
      <c r="H377" s="67" t="s">
        <v>357</v>
      </c>
      <c r="I377" s="65">
        <f t="shared" si="29"/>
        <v>68.870519090829276</v>
      </c>
      <c r="J377" s="65">
        <f t="shared" si="36"/>
        <v>1033.0577863624392</v>
      </c>
      <c r="K377" s="65">
        <f t="shared" si="37"/>
        <v>413.22311454497566</v>
      </c>
      <c r="L377" s="66">
        <f t="shared" si="38"/>
        <v>1446.2809009074149</v>
      </c>
    </row>
    <row r="378" spans="1:12" ht="14.1" customHeight="1" x14ac:dyDescent="0.2">
      <c r="A378" s="24">
        <v>112</v>
      </c>
      <c r="B378" s="25">
        <v>109</v>
      </c>
      <c r="C378" s="26" t="s">
        <v>278</v>
      </c>
      <c r="D378" s="26" t="s">
        <v>158</v>
      </c>
      <c r="E378" s="22">
        <v>35</v>
      </c>
      <c r="F378" s="27" t="s">
        <v>280</v>
      </c>
      <c r="G378" s="34">
        <v>479</v>
      </c>
      <c r="H378" s="35" t="s">
        <v>47</v>
      </c>
      <c r="I378" s="50"/>
      <c r="J378" s="50"/>
      <c r="K378" s="50"/>
      <c r="L378" s="50"/>
    </row>
    <row r="379" spans="1:12" ht="14.1" customHeight="1" thickBot="1" x14ac:dyDescent="0.25">
      <c r="A379" s="84" t="s">
        <v>12</v>
      </c>
      <c r="B379" s="85"/>
      <c r="C379" s="85"/>
      <c r="D379" s="85"/>
      <c r="E379" s="5">
        <v>35</v>
      </c>
      <c r="F379" s="8" t="s">
        <v>281</v>
      </c>
      <c r="G379" s="9">
        <v>496</v>
      </c>
      <c r="H379" s="10" t="s">
        <v>47</v>
      </c>
      <c r="I379" s="51"/>
      <c r="J379" s="51"/>
      <c r="K379" s="51"/>
      <c r="L379" s="51"/>
    </row>
    <row r="380" spans="1:12" ht="14.1" customHeight="1" thickBot="1" x14ac:dyDescent="0.25">
      <c r="A380" s="80"/>
      <c r="B380" s="81"/>
      <c r="C380" s="81"/>
      <c r="D380" s="81"/>
      <c r="E380" s="12"/>
      <c r="F380" s="12"/>
      <c r="G380" s="38">
        <f>SUM(G378:G379)</f>
        <v>975</v>
      </c>
      <c r="H380" s="45"/>
      <c r="I380" s="48">
        <f t="shared" si="29"/>
        <v>2.120933547490794</v>
      </c>
      <c r="J380" s="48">
        <f t="shared" ref="J380:J382" si="39">+I380*15</f>
        <v>31.814003212361911</v>
      </c>
      <c r="K380" s="48">
        <f t="shared" ref="K380:K382" si="40">+I380*6</f>
        <v>12.725601284944764</v>
      </c>
      <c r="L380" s="49">
        <f t="shared" ref="L380:L382" si="41">+J380+K380</f>
        <v>44.539604497306676</v>
      </c>
    </row>
    <row r="381" spans="1:12" ht="14.1" customHeight="1" thickBot="1" x14ac:dyDescent="0.25">
      <c r="A381" s="11">
        <v>113</v>
      </c>
      <c r="B381" s="6">
        <v>108</v>
      </c>
      <c r="C381" s="7" t="s">
        <v>278</v>
      </c>
      <c r="D381" s="7" t="s">
        <v>282</v>
      </c>
      <c r="E381" s="6">
        <v>35</v>
      </c>
      <c r="F381" s="7" t="s">
        <v>371</v>
      </c>
      <c r="G381" s="38">
        <v>1816</v>
      </c>
      <c r="H381" s="45" t="s">
        <v>372</v>
      </c>
      <c r="I381" s="48">
        <f t="shared" si="29"/>
        <v>3.9503746894802889</v>
      </c>
      <c r="J381" s="48">
        <f t="shared" si="39"/>
        <v>59.255620342204331</v>
      </c>
      <c r="K381" s="48">
        <f t="shared" si="40"/>
        <v>23.702248136881735</v>
      </c>
      <c r="L381" s="49">
        <f t="shared" si="41"/>
        <v>82.957868479086073</v>
      </c>
    </row>
    <row r="382" spans="1:12" ht="14.1" customHeight="1" thickBot="1" x14ac:dyDescent="0.25">
      <c r="A382" s="11">
        <v>114</v>
      </c>
      <c r="B382" s="6">
        <v>110</v>
      </c>
      <c r="C382" s="7" t="s">
        <v>278</v>
      </c>
      <c r="D382" s="7" t="s">
        <v>283</v>
      </c>
      <c r="E382" s="6">
        <v>35</v>
      </c>
      <c r="F382" s="7" t="s">
        <v>373</v>
      </c>
      <c r="G382" s="38">
        <v>985</v>
      </c>
      <c r="H382" s="45" t="s">
        <v>372</v>
      </c>
      <c r="I382" s="48">
        <f t="shared" si="29"/>
        <v>2.1426867120804434</v>
      </c>
      <c r="J382" s="48">
        <f t="shared" si="39"/>
        <v>32.140300681206654</v>
      </c>
      <c r="K382" s="48">
        <f t="shared" si="40"/>
        <v>12.856120272482659</v>
      </c>
      <c r="L382" s="49">
        <f t="shared" si="41"/>
        <v>44.996420953689309</v>
      </c>
    </row>
    <row r="383" spans="1:12" ht="14.1" customHeight="1" x14ac:dyDescent="0.2">
      <c r="A383" s="11">
        <v>115</v>
      </c>
      <c r="B383" s="6">
        <v>40</v>
      </c>
      <c r="C383" s="7" t="s">
        <v>284</v>
      </c>
      <c r="D383" s="7" t="s">
        <v>59</v>
      </c>
      <c r="E383" s="5">
        <v>36</v>
      </c>
      <c r="F383" s="11">
        <v>372</v>
      </c>
      <c r="G383" s="9">
        <v>8479</v>
      </c>
      <c r="H383" s="10" t="s">
        <v>69</v>
      </c>
      <c r="I383" s="51"/>
      <c r="J383" s="51"/>
      <c r="K383" s="51"/>
      <c r="L383" s="51"/>
    </row>
    <row r="384" spans="1:12" ht="14.1" customHeight="1" thickBot="1" x14ac:dyDescent="0.25">
      <c r="A384" s="84" t="s">
        <v>12</v>
      </c>
      <c r="B384" s="85"/>
      <c r="C384" s="85"/>
      <c r="D384" s="85"/>
      <c r="E384" s="5">
        <v>34</v>
      </c>
      <c r="F384" s="8" t="s">
        <v>285</v>
      </c>
      <c r="G384" s="9">
        <v>14855</v>
      </c>
      <c r="H384" s="10" t="s">
        <v>69</v>
      </c>
      <c r="I384" s="51"/>
      <c r="J384" s="51"/>
      <c r="K384" s="51"/>
      <c r="L384" s="51"/>
    </row>
    <row r="385" spans="1:12" ht="14.1" customHeight="1" thickBot="1" x14ac:dyDescent="0.25">
      <c r="A385" s="80"/>
      <c r="B385" s="81"/>
      <c r="C385" s="81"/>
      <c r="D385" s="81"/>
      <c r="E385" s="12"/>
      <c r="F385" s="12"/>
      <c r="G385" s="38">
        <f>SUM(G383:G384)</f>
        <v>23334</v>
      </c>
      <c r="H385" s="45"/>
      <c r="I385" s="48">
        <f t="shared" si="29"/>
        <v>50.758834253487372</v>
      </c>
      <c r="J385" s="48">
        <f>+I385*15</f>
        <v>761.38251380231054</v>
      </c>
      <c r="K385" s="48">
        <f>+I385*6</f>
        <v>304.55300552092422</v>
      </c>
      <c r="L385" s="49">
        <f>+J385+K385</f>
        <v>1065.9355193232348</v>
      </c>
    </row>
    <row r="386" spans="1:12" ht="14.1" customHeight="1" x14ac:dyDescent="0.2">
      <c r="A386" s="11">
        <v>116</v>
      </c>
      <c r="B386" s="6">
        <v>81</v>
      </c>
      <c r="C386" s="7" t="s">
        <v>286</v>
      </c>
      <c r="D386" s="7" t="s">
        <v>287</v>
      </c>
      <c r="E386" s="5">
        <v>34</v>
      </c>
      <c r="F386" s="11">
        <v>1214</v>
      </c>
      <c r="G386" s="9">
        <v>7230</v>
      </c>
      <c r="H386" s="10" t="s">
        <v>11</v>
      </c>
      <c r="I386" s="51"/>
      <c r="J386" s="51"/>
      <c r="K386" s="51"/>
      <c r="L386" s="51"/>
    </row>
    <row r="387" spans="1:12" ht="14.1" customHeight="1" x14ac:dyDescent="0.2">
      <c r="A387" s="84" t="s">
        <v>12</v>
      </c>
      <c r="B387" s="85"/>
      <c r="C387" s="85"/>
      <c r="D387" s="85"/>
      <c r="E387" s="5">
        <v>34</v>
      </c>
      <c r="F387" s="11">
        <v>1216</v>
      </c>
      <c r="G387" s="9">
        <v>1141</v>
      </c>
      <c r="H387" s="10" t="s">
        <v>15</v>
      </c>
      <c r="I387" s="51"/>
      <c r="J387" s="51"/>
      <c r="K387" s="51"/>
      <c r="L387" s="51"/>
    </row>
    <row r="388" spans="1:12" ht="14.1" customHeight="1" x14ac:dyDescent="0.2">
      <c r="A388" s="88"/>
      <c r="B388" s="89"/>
      <c r="C388" s="89"/>
      <c r="D388" s="89"/>
      <c r="E388" s="5">
        <v>34</v>
      </c>
      <c r="F388" s="11">
        <v>1217</v>
      </c>
      <c r="G388" s="9">
        <v>39</v>
      </c>
      <c r="H388" s="10" t="s">
        <v>15</v>
      </c>
      <c r="I388" s="51"/>
      <c r="J388" s="51"/>
      <c r="K388" s="51"/>
      <c r="L388" s="51"/>
    </row>
    <row r="389" spans="1:12" ht="14.1" customHeight="1" thickBot="1" x14ac:dyDescent="0.25">
      <c r="A389" s="88"/>
      <c r="B389" s="89"/>
      <c r="C389" s="89"/>
      <c r="D389" s="89"/>
      <c r="E389" s="5">
        <v>34</v>
      </c>
      <c r="F389" s="11">
        <v>1220</v>
      </c>
      <c r="G389" s="9">
        <v>6434</v>
      </c>
      <c r="H389" s="10" t="s">
        <v>11</v>
      </c>
      <c r="I389" s="51"/>
      <c r="J389" s="51"/>
      <c r="K389" s="51"/>
      <c r="L389" s="51"/>
    </row>
    <row r="390" spans="1:12" ht="14.1" customHeight="1" thickBot="1" x14ac:dyDescent="0.25">
      <c r="A390" s="80"/>
      <c r="B390" s="81"/>
      <c r="C390" s="81"/>
      <c r="D390" s="81"/>
      <c r="E390" s="12"/>
      <c r="F390" s="12"/>
      <c r="G390" s="38">
        <f>SUM(G386:G389)</f>
        <v>14844</v>
      </c>
      <c r="H390" s="45"/>
      <c r="I390" s="48">
        <f t="shared" si="29"/>
        <v>32.290397516875231</v>
      </c>
      <c r="J390" s="48">
        <f>+I390*15</f>
        <v>484.35596275312844</v>
      </c>
      <c r="K390" s="48">
        <f>+I390*6</f>
        <v>193.74238510125139</v>
      </c>
      <c r="L390" s="49">
        <f>+J390+K390</f>
        <v>678.09834785437988</v>
      </c>
    </row>
    <row r="391" spans="1:12" ht="14.1" customHeight="1" x14ac:dyDescent="0.2">
      <c r="A391" s="11">
        <v>117</v>
      </c>
      <c r="B391" s="6">
        <v>80</v>
      </c>
      <c r="C391" s="7" t="s">
        <v>286</v>
      </c>
      <c r="D391" s="7" t="s">
        <v>288</v>
      </c>
      <c r="E391" s="5">
        <v>34</v>
      </c>
      <c r="F391" s="11">
        <v>1212</v>
      </c>
      <c r="G391" s="9">
        <v>63</v>
      </c>
      <c r="H391" s="10" t="s">
        <v>11</v>
      </c>
      <c r="I391" s="51"/>
      <c r="J391" s="51"/>
      <c r="K391" s="51"/>
      <c r="L391" s="51"/>
    </row>
    <row r="392" spans="1:12" ht="14.1" customHeight="1" x14ac:dyDescent="0.2">
      <c r="A392" s="84" t="s">
        <v>12</v>
      </c>
      <c r="B392" s="85"/>
      <c r="C392" s="85"/>
      <c r="D392" s="85"/>
      <c r="E392" s="5">
        <v>34</v>
      </c>
      <c r="F392" s="11">
        <v>1215</v>
      </c>
      <c r="G392" s="9">
        <v>8494</v>
      </c>
      <c r="H392" s="10" t="s">
        <v>11</v>
      </c>
      <c r="I392" s="51"/>
      <c r="J392" s="51"/>
      <c r="K392" s="51"/>
      <c r="L392" s="51"/>
    </row>
    <row r="393" spans="1:12" ht="14.1" customHeight="1" thickBot="1" x14ac:dyDescent="0.25">
      <c r="A393" s="88"/>
      <c r="B393" s="89"/>
      <c r="C393" s="89"/>
      <c r="D393" s="89"/>
      <c r="E393" s="5">
        <v>34</v>
      </c>
      <c r="F393" s="11">
        <v>1221</v>
      </c>
      <c r="G393" s="9">
        <v>5981</v>
      </c>
      <c r="H393" s="10" t="s">
        <v>11</v>
      </c>
      <c r="I393" s="51"/>
      <c r="J393" s="51"/>
      <c r="K393" s="51"/>
      <c r="L393" s="51"/>
    </row>
    <row r="394" spans="1:12" ht="14.1" customHeight="1" thickBot="1" x14ac:dyDescent="0.25">
      <c r="A394" s="80"/>
      <c r="B394" s="81"/>
      <c r="C394" s="81"/>
      <c r="D394" s="81"/>
      <c r="E394" s="12"/>
      <c r="F394" s="12"/>
      <c r="G394" s="38">
        <f>SUM(G391:G393)</f>
        <v>14538</v>
      </c>
      <c r="H394" s="45"/>
      <c r="I394" s="48">
        <f t="shared" ref="I394:I400" si="42">18000/1936.27*2.34*G394/10000</f>
        <v>31.624750680431962</v>
      </c>
      <c r="J394" s="48">
        <f>+I394*15</f>
        <v>474.37126020647941</v>
      </c>
      <c r="K394" s="48">
        <f>+I394*6</f>
        <v>189.74850408259178</v>
      </c>
      <c r="L394" s="49">
        <f>+J394+K394</f>
        <v>664.11976428907121</v>
      </c>
    </row>
    <row r="395" spans="1:12" ht="14.1" customHeight="1" x14ac:dyDescent="0.2">
      <c r="A395" s="11">
        <v>118</v>
      </c>
      <c r="B395" s="6">
        <v>82</v>
      </c>
      <c r="C395" s="7" t="s">
        <v>289</v>
      </c>
      <c r="D395" s="7" t="s">
        <v>290</v>
      </c>
      <c r="E395" s="5">
        <v>36</v>
      </c>
      <c r="F395" s="11">
        <v>2106</v>
      </c>
      <c r="G395" s="9">
        <v>33811</v>
      </c>
      <c r="H395" s="10" t="s">
        <v>69</v>
      </c>
      <c r="I395" s="51"/>
      <c r="J395" s="51"/>
      <c r="K395" s="51"/>
      <c r="L395" s="51"/>
    </row>
    <row r="396" spans="1:12" ht="14.1" customHeight="1" x14ac:dyDescent="0.2">
      <c r="A396" s="84" t="s">
        <v>12</v>
      </c>
      <c r="B396" s="85"/>
      <c r="C396" s="85"/>
      <c r="D396" s="85"/>
      <c r="E396" s="5">
        <v>36</v>
      </c>
      <c r="F396" s="11">
        <v>2401</v>
      </c>
      <c r="G396" s="9">
        <v>630</v>
      </c>
      <c r="H396" s="10" t="s">
        <v>15</v>
      </c>
      <c r="I396" s="51"/>
      <c r="J396" s="51"/>
      <c r="K396" s="51"/>
      <c r="L396" s="51"/>
    </row>
    <row r="397" spans="1:12" ht="14.1" customHeight="1" thickBot="1" x14ac:dyDescent="0.25">
      <c r="A397" s="88"/>
      <c r="B397" s="89"/>
      <c r="C397" s="89"/>
      <c r="D397" s="89"/>
      <c r="E397" s="5">
        <v>36</v>
      </c>
      <c r="F397" s="11">
        <v>1126</v>
      </c>
      <c r="G397" s="9">
        <v>1456</v>
      </c>
      <c r="H397" s="10" t="s">
        <v>69</v>
      </c>
      <c r="I397" s="51"/>
      <c r="J397" s="51"/>
      <c r="K397" s="51"/>
      <c r="L397" s="51"/>
    </row>
    <row r="398" spans="1:12" ht="14.1" customHeight="1" thickBot="1" x14ac:dyDescent="0.25">
      <c r="A398" s="80"/>
      <c r="B398" s="81"/>
      <c r="C398" s="81"/>
      <c r="D398" s="81"/>
      <c r="E398" s="12"/>
      <c r="F398" s="12"/>
      <c r="G398" s="38">
        <f>SUM(G395:G397)</f>
        <v>35897</v>
      </c>
      <c r="H398" s="45"/>
      <c r="I398" s="48">
        <f t="shared" si="42"/>
        <v>78.08733492746363</v>
      </c>
      <c r="J398" s="48">
        <f>+I398*15</f>
        <v>1171.3100239119544</v>
      </c>
      <c r="K398" s="48">
        <f>+I398*6</f>
        <v>468.52400956478175</v>
      </c>
      <c r="L398" s="49">
        <f>+J398+K398</f>
        <v>1639.8340334767363</v>
      </c>
    </row>
    <row r="399" spans="1:12" ht="13.5" thickBot="1" x14ac:dyDescent="0.25">
      <c r="A399" s="11">
        <v>119</v>
      </c>
      <c r="B399" s="6">
        <v>107</v>
      </c>
      <c r="C399" s="7" t="s">
        <v>315</v>
      </c>
      <c r="D399" s="7" t="s">
        <v>316</v>
      </c>
      <c r="E399" s="6">
        <v>34</v>
      </c>
      <c r="F399" s="68" t="s">
        <v>333</v>
      </c>
      <c r="G399" s="72">
        <v>2500</v>
      </c>
      <c r="H399" s="38" t="s">
        <v>355</v>
      </c>
      <c r="I399" s="48">
        <f t="shared" si="42"/>
        <v>5.4382911474122926</v>
      </c>
      <c r="J399" s="48">
        <f>+I399*15</f>
        <v>81.574367211184395</v>
      </c>
      <c r="K399" s="48">
        <f>+I399*6</f>
        <v>32.629746884473754</v>
      </c>
      <c r="L399" s="49">
        <f>+J399+K399</f>
        <v>114.20411409565816</v>
      </c>
    </row>
    <row r="400" spans="1:12" ht="13.5" thickBot="1" x14ac:dyDescent="0.25">
      <c r="A400" s="11">
        <v>120</v>
      </c>
      <c r="B400" s="6">
        <v>120</v>
      </c>
      <c r="C400" s="29" t="s">
        <v>322</v>
      </c>
      <c r="D400" s="29" t="s">
        <v>323</v>
      </c>
      <c r="E400" s="73">
        <v>34</v>
      </c>
      <c r="F400" s="74" t="s">
        <v>324</v>
      </c>
      <c r="G400" s="38">
        <v>3925</v>
      </c>
      <c r="H400" s="38" t="s">
        <v>325</v>
      </c>
      <c r="I400" s="48">
        <f t="shared" si="42"/>
        <v>8.5381171014372992</v>
      </c>
      <c r="J400" s="48">
        <f>+I400*15</f>
        <v>128.07175652155948</v>
      </c>
      <c r="K400" s="48">
        <f>+I400*6</f>
        <v>51.228702608623792</v>
      </c>
      <c r="L400" s="49">
        <f>+J400+K400</f>
        <v>179.30045913018327</v>
      </c>
    </row>
  </sheetData>
  <autoFilter ref="A1:L400" xr:uid="{00000000-0009-0000-0000-000000000000}"/>
  <mergeCells count="88">
    <mergeCell ref="A358:D359"/>
    <mergeCell ref="A360:D362"/>
    <mergeCell ref="A392:D394"/>
    <mergeCell ref="A396:D398"/>
    <mergeCell ref="A368:D369"/>
    <mergeCell ref="A379:D380"/>
    <mergeCell ref="A384:D385"/>
    <mergeCell ref="A387:D390"/>
    <mergeCell ref="A374:D375"/>
    <mergeCell ref="A346:D346"/>
    <mergeCell ref="A348:D349"/>
    <mergeCell ref="A351:D352"/>
    <mergeCell ref="A354:D356"/>
    <mergeCell ref="A305:D306"/>
    <mergeCell ref="A310:D311"/>
    <mergeCell ref="A313:D315"/>
    <mergeCell ref="A339:D341"/>
    <mergeCell ref="A343:D345"/>
    <mergeCell ref="A334:D337"/>
    <mergeCell ref="A317:D327"/>
    <mergeCell ref="A329:D331"/>
    <mergeCell ref="A333:D333"/>
    <mergeCell ref="A281:D287"/>
    <mergeCell ref="A288:D288"/>
    <mergeCell ref="A290:D294"/>
    <mergeCell ref="A296:D300"/>
    <mergeCell ref="A302:D303"/>
    <mergeCell ref="A262:D264"/>
    <mergeCell ref="A272:D273"/>
    <mergeCell ref="A275:D276"/>
    <mergeCell ref="A278:D279"/>
    <mergeCell ref="A269:D270"/>
    <mergeCell ref="A202:D203"/>
    <mergeCell ref="A215:D218"/>
    <mergeCell ref="A205:D210"/>
    <mergeCell ref="A226:D230"/>
    <mergeCell ref="A251:D260"/>
    <mergeCell ref="A220:D224"/>
    <mergeCell ref="A233:D236"/>
    <mergeCell ref="A239:D240"/>
    <mergeCell ref="A242:D243"/>
    <mergeCell ref="A245:D246"/>
    <mergeCell ref="A248:D249"/>
    <mergeCell ref="A178:D179"/>
    <mergeCell ref="A186:D191"/>
    <mergeCell ref="A194:D200"/>
    <mergeCell ref="A172:D172"/>
    <mergeCell ref="A181:D181"/>
    <mergeCell ref="A40:D46"/>
    <mergeCell ref="A55:D57"/>
    <mergeCell ref="A48:D48"/>
    <mergeCell ref="A49:D49"/>
    <mergeCell ref="A70:D74"/>
    <mergeCell ref="A65:D67"/>
    <mergeCell ref="A68:D68"/>
    <mergeCell ref="A60:D63"/>
    <mergeCell ref="A51:D53"/>
    <mergeCell ref="A3:D7"/>
    <mergeCell ref="A9:D12"/>
    <mergeCell ref="A14:D16"/>
    <mergeCell ref="A21:D23"/>
    <mergeCell ref="A26:D34"/>
    <mergeCell ref="A111:D111"/>
    <mergeCell ref="A107:D109"/>
    <mergeCell ref="A134:D135"/>
    <mergeCell ref="A137:D144"/>
    <mergeCell ref="A146:D153"/>
    <mergeCell ref="A100:D101"/>
    <mergeCell ref="A103:D105"/>
    <mergeCell ref="A80:D82"/>
    <mergeCell ref="A84:D86"/>
    <mergeCell ref="A88:D91"/>
    <mergeCell ref="A93:D94"/>
    <mergeCell ref="A96:D98"/>
    <mergeCell ref="A170:D170"/>
    <mergeCell ref="A169:D169"/>
    <mergeCell ref="A112:D112"/>
    <mergeCell ref="A114:D115"/>
    <mergeCell ref="A165:D165"/>
    <mergeCell ref="A117:D118"/>
    <mergeCell ref="A120:D121"/>
    <mergeCell ref="A124:D127"/>
    <mergeCell ref="A129:D131"/>
    <mergeCell ref="A133:D133"/>
    <mergeCell ref="A155:D156"/>
    <mergeCell ref="A159:D160"/>
    <mergeCell ref="A166:D167"/>
    <mergeCell ref="A162:D163"/>
  </mergeCells>
  <pageMargins left="0.7" right="0.7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Sabia Donato</dc:creator>
  <cp:lastModifiedBy>Massimiliano Cisterna</cp:lastModifiedBy>
  <cp:lastPrinted>2023-05-30T06:39:09Z</cp:lastPrinted>
  <dcterms:created xsi:type="dcterms:W3CDTF">2023-01-17T12:54:08Z</dcterms:created>
  <dcterms:modified xsi:type="dcterms:W3CDTF">2023-12-01T09:42:21Z</dcterms:modified>
</cp:coreProperties>
</file>